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C:\Users\hiromi_kumasako\Desktop\kumamoto\差し替え\"/>
    </mc:Choice>
  </mc:AlternateContent>
  <xr:revisionPtr revIDLastSave="0" documentId="8_{B83A9760-E176-404E-8417-C8F5858F97E1}" xr6:coauthVersionLast="36" xr6:coauthVersionMax="36" xr10:uidLastSave="{00000000-0000-0000-0000-000000000000}"/>
  <bookViews>
    <workbookView xWindow="0" yWindow="0" windowWidth="19200" windowHeight="6860" xr2:uid="{59187029-7BE6-4A9A-80CE-C2DC54EEAEEC}"/>
  </bookViews>
  <sheets>
    <sheet name="カラオケボックス　R3.4.1改訂" sheetId="5" r:id="rId1"/>
  </sheets>
  <definedNames>
    <definedName name="_xlnm.Print_Area" localSheetId="0">'カラオケボックス　R3.4.1改訂'!$A$1:$K$169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55" i="5" l="1"/>
  <c r="N154" i="5"/>
  <c r="N156" i="5" s="1"/>
  <c r="N138" i="5" l="1"/>
  <c r="N84" i="5"/>
  <c r="O84" i="5"/>
  <c r="P84" i="5"/>
  <c r="N85" i="5"/>
  <c r="O85" i="5"/>
  <c r="P85" i="5"/>
  <c r="P83" i="5"/>
  <c r="O83" i="5"/>
  <c r="N83" i="5"/>
  <c r="N75" i="5"/>
  <c r="O75" i="5"/>
  <c r="P75" i="5"/>
  <c r="N76" i="5"/>
  <c r="O76" i="5"/>
  <c r="P76" i="5"/>
  <c r="N77" i="5"/>
  <c r="O77" i="5"/>
  <c r="P77" i="5"/>
  <c r="N78" i="5"/>
  <c r="O78" i="5"/>
  <c r="P78" i="5"/>
  <c r="P74" i="5"/>
  <c r="O74" i="5"/>
  <c r="N74" i="5"/>
  <c r="N64" i="5"/>
  <c r="O64" i="5"/>
  <c r="P64" i="5"/>
  <c r="N65" i="5"/>
  <c r="O65" i="5"/>
  <c r="P65" i="5"/>
  <c r="N66" i="5"/>
  <c r="Q66" i="5" s="1"/>
  <c r="O66" i="5"/>
  <c r="P66" i="5"/>
  <c r="N67" i="5"/>
  <c r="O67" i="5"/>
  <c r="P67" i="5"/>
  <c r="N68" i="5"/>
  <c r="O68" i="5"/>
  <c r="P68" i="5"/>
  <c r="N58" i="5"/>
  <c r="P63" i="5"/>
  <c r="O63" i="5"/>
  <c r="N63" i="5"/>
  <c r="P58" i="5"/>
  <c r="O58" i="5"/>
  <c r="N51" i="5"/>
  <c r="N50" i="5"/>
  <c r="Q50" i="5" s="1"/>
  <c r="O50" i="5"/>
  <c r="P50" i="5"/>
  <c r="O51" i="5"/>
  <c r="P51" i="5"/>
  <c r="N52" i="5"/>
  <c r="O52" i="5"/>
  <c r="P52" i="5"/>
  <c r="N53" i="5"/>
  <c r="Q53" i="5" s="1"/>
  <c r="O53" i="5"/>
  <c r="P53" i="5"/>
  <c r="O49" i="5"/>
  <c r="P49" i="5"/>
  <c r="N49" i="5"/>
  <c r="P44" i="5"/>
  <c r="O44" i="5"/>
  <c r="O161" i="5" s="1"/>
  <c r="N44" i="5"/>
  <c r="N139" i="5"/>
  <c r="O139" i="5"/>
  <c r="P139" i="5"/>
  <c r="N140" i="5"/>
  <c r="O140" i="5"/>
  <c r="P140" i="5"/>
  <c r="N141" i="5"/>
  <c r="O141" i="5"/>
  <c r="P141" i="5"/>
  <c r="N142" i="5"/>
  <c r="O142" i="5"/>
  <c r="P142" i="5"/>
  <c r="P138" i="5"/>
  <c r="O138" i="5"/>
  <c r="N132" i="5"/>
  <c r="O132" i="5"/>
  <c r="P132" i="5"/>
  <c r="N133" i="5"/>
  <c r="O133" i="5"/>
  <c r="P133" i="5"/>
  <c r="P131" i="5"/>
  <c r="O131" i="5"/>
  <c r="N131" i="5"/>
  <c r="N123" i="5"/>
  <c r="O123" i="5"/>
  <c r="P123" i="5"/>
  <c r="N124" i="5"/>
  <c r="O124" i="5"/>
  <c r="P124" i="5"/>
  <c r="N125" i="5"/>
  <c r="O125" i="5"/>
  <c r="P125" i="5"/>
  <c r="N126" i="5"/>
  <c r="O126" i="5"/>
  <c r="P126" i="5"/>
  <c r="P122" i="5"/>
  <c r="O122" i="5"/>
  <c r="N122" i="5"/>
  <c r="N117" i="5"/>
  <c r="N116" i="5"/>
  <c r="O116" i="5"/>
  <c r="P116" i="5"/>
  <c r="O117" i="5"/>
  <c r="P117" i="5"/>
  <c r="P115" i="5"/>
  <c r="O115" i="5"/>
  <c r="N115" i="5"/>
  <c r="O105" i="5"/>
  <c r="N106" i="5"/>
  <c r="O106" i="5"/>
  <c r="P106" i="5"/>
  <c r="N107" i="5"/>
  <c r="O107" i="5"/>
  <c r="P107" i="5"/>
  <c r="N108" i="5"/>
  <c r="O108" i="5"/>
  <c r="P108" i="5"/>
  <c r="N109" i="5"/>
  <c r="O109" i="5"/>
  <c r="P109" i="5"/>
  <c r="P105" i="5"/>
  <c r="N105" i="5"/>
  <c r="N100" i="5"/>
  <c r="O100" i="5"/>
  <c r="P100" i="5"/>
  <c r="P99" i="5"/>
  <c r="O99" i="5"/>
  <c r="N99" i="5"/>
  <c r="P98" i="5"/>
  <c r="O98" i="5"/>
  <c r="N98" i="5"/>
  <c r="P97" i="5"/>
  <c r="O97" i="5"/>
  <c r="N97" i="5"/>
  <c r="N91" i="5"/>
  <c r="O91" i="5"/>
  <c r="P91" i="5"/>
  <c r="N92" i="5"/>
  <c r="O92" i="5"/>
  <c r="P92" i="5"/>
  <c r="O90" i="5"/>
  <c r="P90" i="5"/>
  <c r="N90" i="5"/>
  <c r="P162" i="5" l="1"/>
  <c r="Q132" i="5"/>
  <c r="Q64" i="5"/>
  <c r="Q84" i="5"/>
  <c r="O162" i="5"/>
  <c r="O163" i="5" s="1"/>
  <c r="D162" i="5" s="1"/>
  <c r="Q51" i="5"/>
  <c r="P161" i="5"/>
  <c r="Q142" i="5"/>
  <c r="N161" i="5"/>
  <c r="Q85" i="5"/>
  <c r="N162" i="5"/>
  <c r="C149" i="5" s="1"/>
  <c r="Q65" i="5"/>
  <c r="Q63" i="5"/>
  <c r="Q126" i="5"/>
  <c r="Q77" i="5"/>
  <c r="Q125" i="5"/>
  <c r="Q74" i="5"/>
  <c r="Q138" i="5"/>
  <c r="Q52" i="5"/>
  <c r="Q68" i="5"/>
  <c r="Q76" i="5"/>
  <c r="Q90" i="5"/>
  <c r="Q91" i="5"/>
  <c r="Q124" i="5"/>
  <c r="Q49" i="5"/>
  <c r="Q78" i="5"/>
  <c r="Q67" i="5"/>
  <c r="Q75" i="5"/>
  <c r="P163" i="5"/>
  <c r="E162" i="5" s="1"/>
  <c r="Q83" i="5"/>
  <c r="Q139" i="5"/>
  <c r="Q140" i="5"/>
  <c r="Q58" i="5"/>
  <c r="Q44" i="5"/>
  <c r="Q107" i="5"/>
  <c r="Q92" i="5"/>
  <c r="Q116" i="5"/>
  <c r="Q133" i="5"/>
  <c r="Q98" i="5"/>
  <c r="Q141" i="5"/>
  <c r="Q99" i="5"/>
  <c r="Q109" i="5"/>
  <c r="Q97" i="5"/>
  <c r="Q106" i="5"/>
  <c r="Q100" i="5"/>
  <c r="Q108" i="5"/>
  <c r="Q115" i="5"/>
  <c r="Q117" i="5"/>
  <c r="Q122" i="5"/>
  <c r="Q123" i="5"/>
  <c r="Q131" i="5"/>
  <c r="Q105" i="5"/>
  <c r="C23" i="5" l="1"/>
  <c r="C155" i="5"/>
  <c r="C152" i="5"/>
  <c r="N163" i="5"/>
  <c r="C162" i="5" s="1"/>
  <c r="N149" i="5"/>
  <c r="N150" i="5"/>
  <c r="N148" i="5"/>
  <c r="N151" i="5" s="1"/>
  <c r="D149" i="5"/>
  <c r="E149" i="5"/>
  <c r="C168" i="5" l="1"/>
  <c r="C169" i="5" s="1"/>
  <c r="C165" i="5"/>
  <c r="C156" i="5"/>
  <c r="C24" i="5" l="1"/>
  <c r="B27" i="5" s="1"/>
</calcChain>
</file>

<file path=xl/sharedStrings.xml><?xml version="1.0" encoding="utf-8"?>
<sst xmlns="http://schemas.openxmlformats.org/spreadsheetml/2006/main" count="394" uniqueCount="163">
  <si>
    <t>店舗名</t>
    <phoneticPr fontId="1"/>
  </si>
  <si>
    <t>1)</t>
    <phoneticPr fontId="1"/>
  </si>
  <si>
    <t>3)</t>
  </si>
  <si>
    <t>4)</t>
  </si>
  <si>
    <t>6)</t>
  </si>
  <si>
    <t>2)</t>
  </si>
  <si>
    <t>5)</t>
  </si>
  <si>
    <t>項目</t>
    <rPh sb="0" eb="2">
      <t>コウモク</t>
    </rPh>
    <phoneticPr fontId="1"/>
  </si>
  <si>
    <t>該当しない理由</t>
    <rPh sb="0" eb="2">
      <t>ガイトウ</t>
    </rPh>
    <rPh sb="5" eb="7">
      <t>リユウ</t>
    </rPh>
    <phoneticPr fontId="1"/>
  </si>
  <si>
    <t>市確認</t>
    <rPh sb="0" eb="1">
      <t>シ</t>
    </rPh>
    <rPh sb="1" eb="3">
      <t>カクニン</t>
    </rPh>
    <phoneticPr fontId="1"/>
  </si>
  <si>
    <t>申請受付番号</t>
    <rPh sb="0" eb="2">
      <t>シンセイ</t>
    </rPh>
    <rPh sb="2" eb="4">
      <t>ウケツケ</t>
    </rPh>
    <rPh sb="4" eb="6">
      <t>バンゴウ</t>
    </rPh>
    <phoneticPr fontId="1"/>
  </si>
  <si>
    <t>自己点検結果</t>
    <rPh sb="0" eb="2">
      <t>ジコ</t>
    </rPh>
    <rPh sb="2" eb="4">
      <t>テンケン</t>
    </rPh>
    <rPh sb="4" eb="6">
      <t>ケッカ</t>
    </rPh>
    <phoneticPr fontId="1"/>
  </si>
  <si>
    <t>該当なしの数</t>
    <rPh sb="0" eb="2">
      <t>ガイトウ</t>
    </rPh>
    <rPh sb="5" eb="6">
      <t>カズ</t>
    </rPh>
    <phoneticPr fontId="1"/>
  </si>
  <si>
    <t>あなたのお店の新型コロナウイルス感染防止対策実践状況</t>
    <rPh sb="5" eb="6">
      <t>ミセ</t>
    </rPh>
    <rPh sb="7" eb="9">
      <t>シンガタ</t>
    </rPh>
    <rPh sb="16" eb="18">
      <t>カンセン</t>
    </rPh>
    <rPh sb="18" eb="20">
      <t>ボウシ</t>
    </rPh>
    <rPh sb="20" eb="22">
      <t>タイサク</t>
    </rPh>
    <rPh sb="22" eb="24">
      <t>ジッセン</t>
    </rPh>
    <rPh sb="24" eb="26">
      <t>ジョウキョウ</t>
    </rPh>
    <phoneticPr fontId="1"/>
  </si>
  <si>
    <t>熊本市確認結果</t>
    <rPh sb="0" eb="3">
      <t>クマモトシ</t>
    </rPh>
    <rPh sb="3" eb="5">
      <t>カクニン</t>
    </rPh>
    <rPh sb="5" eb="7">
      <t>ケッカ</t>
    </rPh>
    <phoneticPr fontId="1"/>
  </si>
  <si>
    <t>（１）</t>
    <phoneticPr fontId="1"/>
  </si>
  <si>
    <t>（２）</t>
    <phoneticPr fontId="1"/>
  </si>
  <si>
    <t>担当者</t>
    <rPh sb="0" eb="3">
      <t>タントウシャ</t>
    </rPh>
    <phoneticPr fontId="1"/>
  </si>
  <si>
    <t>室内の定員が通常の半数以下になるよう入場制限し、積極的に感染リスクを減らす。</t>
    <phoneticPr fontId="1"/>
  </si>
  <si>
    <t>室内の座席間隔を、できるだけ２ｍを目安に（最低１ｍ）以上設け、正面に座れないよう、又は、横並びで座るよう椅子を配置する。</t>
    <phoneticPr fontId="1"/>
  </si>
  <si>
    <t>（エアコン以外の）室内吸排気設備を常時稼働させる。</t>
    <phoneticPr fontId="1"/>
  </si>
  <si>
    <t>室内清掃中は、必ずドアを開放し、換気を行う。</t>
    <phoneticPr fontId="1"/>
  </si>
  <si>
    <t>飲食は、できるだけ控え、又は正面の配置は避けるものとする。</t>
    <phoneticPr fontId="1"/>
  </si>
  <si>
    <t>ア) 入店時</t>
    <phoneticPr fontId="1"/>
  </si>
  <si>
    <t>来場の際、家族等の利用者毎に連絡先の名簿記載を要請する。</t>
    <phoneticPr fontId="1"/>
  </si>
  <si>
    <t>接触感染及び飛沫感染を防止するため、十分な身体的距離を確保することが重要であることを理解してもらう。</t>
    <phoneticPr fontId="1"/>
  </si>
  <si>
    <t>イ)室内への案内時</t>
    <phoneticPr fontId="1"/>
  </si>
  <si>
    <t>家族等の特定の利用者毎に案内する。</t>
    <phoneticPr fontId="1"/>
  </si>
  <si>
    <t>上記の場合であっても、人数が各室の通常定員の半数を超える場合は、分散利用を促す。</t>
    <phoneticPr fontId="1"/>
  </si>
  <si>
    <t>ウ)接客対応</t>
    <phoneticPr fontId="1"/>
  </si>
  <si>
    <t>飲食のオーダーは、電子端末やインターフォン等の遠隔注文にて行い、人的介入を控える。</t>
    <phoneticPr fontId="1"/>
  </si>
  <si>
    <t>エ) 会計</t>
    <phoneticPr fontId="1"/>
  </si>
  <si>
    <t>1)</t>
    <phoneticPr fontId="1"/>
  </si>
  <si>
    <t>可能な限り、キャッシュレス決済を導入する。</t>
    <phoneticPr fontId="1"/>
  </si>
  <si>
    <t>会計の都度、手指消毒を行う。</t>
    <phoneticPr fontId="1"/>
  </si>
  <si>
    <t>飛沫を防止するため、レジと利用者の間に仕切りを設置する等の工夫を行う。</t>
    <phoneticPr fontId="1"/>
  </si>
  <si>
    <t>ア）施設内</t>
    <phoneticPr fontId="1"/>
  </si>
  <si>
    <t>人が滞留しないよう、間隔を置いたスペースづくり（できるだけ２ｍを目安に（最低１ｍ）確保するよう努める）等の工夫を行う。</t>
    <phoneticPr fontId="1"/>
  </si>
  <si>
    <t>テーブル、椅子等の物品の消毒を定期的に行う。</t>
    <phoneticPr fontId="1"/>
  </si>
  <si>
    <t>入退室の前後に、手洗いや手指消毒を行う。</t>
    <phoneticPr fontId="1"/>
  </si>
  <si>
    <t>３．従業員の安全確保のために実施すること</t>
    <phoneticPr fontId="1"/>
  </si>
  <si>
    <t>従業員の緊急連絡先や勤務状況を把握する。</t>
  </si>
  <si>
    <t>従業員の平熱体温を登録し、勤務時に検温を促すものとする。当該個人の平熱から概ね＋0.5℃以上の熱が記録された場合は、必要に応じて医療機関、保健所等の受診を促すとともに、診断結果を記録する。</t>
    <phoneticPr fontId="1"/>
  </si>
  <si>
    <t>従事者に感染が疑われる場合には、保健所等の聞き取りに協力し、必要な情報提供を行う。</t>
  </si>
  <si>
    <t>感染した従業員及び濃厚接触者と判断された従業員の就業は禁止する。</t>
  </si>
  <si>
    <t>４．施設管理</t>
    <phoneticPr fontId="1"/>
  </si>
  <si>
    <t>ドアノブ等の手が触れる場所を最小限にする工夫を行う。特に高頻度接触部位（マイク、リモコン、タブレット端末、カラオケ機器、テーブル、椅子の背もたれ、電気のスイッチ、インターフォン、蛇ロ、手すり、エレベーターのボタン、エスカレーターのベルト、セルフドリンクコーナーの設備等）に留意する。</t>
    <phoneticPr fontId="1"/>
  </si>
  <si>
    <t>イ）従業員スペース</t>
    <rPh sb="2" eb="5">
      <t>ジュウギョウイン</t>
    </rPh>
    <phoneticPr fontId="1"/>
  </si>
  <si>
    <t>対面での飲食や会話を回避するよう促す。</t>
    <phoneticPr fontId="1"/>
  </si>
  <si>
    <t>厨房の調理設備・器具を家庭用塩素系漂白剤で、金属部分については洗剤で清拭し、作業前後の手洗い等の衛生管理を徹底する。</t>
    <phoneticPr fontId="1"/>
  </si>
  <si>
    <t>ウ）トイレ</t>
    <phoneticPr fontId="1"/>
  </si>
  <si>
    <t>不特定多数の手が触れる場所は、定期的に清掃・消毒を行う。トイレの蓋を閉めて汚物を流すよう表示する。</t>
    <phoneticPr fontId="1"/>
  </si>
  <si>
    <t>ハンドドライヤーは使用を中止し、備え付けのペーパータオルや個人用のハンカチの利用を促す。液体石鹸、手指消毒剤等を準備する。</t>
    <phoneticPr fontId="1"/>
  </si>
  <si>
    <t>トイレの混雑が予想される場合、最低１ｍ(可能であれば２ｍ）の間隔を空けた整列を促す。</t>
    <phoneticPr fontId="1"/>
  </si>
  <si>
    <t>その他</t>
    <rPh sb="2" eb="3">
      <t>タ</t>
    </rPh>
    <phoneticPr fontId="1"/>
  </si>
  <si>
    <t>特定の場所の前に、大勢の人が滞留しないための措置を講じる。</t>
    <phoneticPr fontId="1"/>
  </si>
  <si>
    <t>利用者が共用部で大声を出したり、飲食等をしないよう、注意喚起を行う。</t>
    <phoneticPr fontId="1"/>
  </si>
  <si>
    <t>２．利用者の安全確保のために実施すること</t>
    <phoneticPr fontId="1"/>
  </si>
  <si>
    <t>１．総論</t>
    <phoneticPr fontId="1"/>
  </si>
  <si>
    <t>①接触感染のリスク評価</t>
    <rPh sb="1" eb="3">
      <t>セッショク</t>
    </rPh>
    <rPh sb="3" eb="5">
      <t>カンセン</t>
    </rPh>
    <rPh sb="9" eb="11">
      <t>ヒョウカ</t>
    </rPh>
    <phoneticPr fontId="1"/>
  </si>
  <si>
    <t>②飛沫感染のリスク評価</t>
    <phoneticPr fontId="1"/>
  </si>
  <si>
    <t>③地域における感染状況のリスク評価</t>
    <phoneticPr fontId="1"/>
  </si>
  <si>
    <t>あなたのお店の新型コロナウイルス感染症対策　実施状況は</t>
    <rPh sb="5" eb="6">
      <t>ミセ</t>
    </rPh>
    <rPh sb="7" eb="9">
      <t>シンガタ</t>
    </rPh>
    <rPh sb="16" eb="19">
      <t>カンセンショウ</t>
    </rPh>
    <rPh sb="19" eb="21">
      <t>タイサク</t>
    </rPh>
    <rPh sb="22" eb="24">
      <t>ジッシ</t>
    </rPh>
    <rPh sb="24" eb="26">
      <t>ジョウキョウ</t>
    </rPh>
    <phoneticPr fontId="1"/>
  </si>
  <si>
    <t>％です</t>
    <phoneticPr fontId="1"/>
  </si>
  <si>
    <t>％です</t>
    <phoneticPr fontId="1"/>
  </si>
  <si>
    <t>重点項目</t>
    <phoneticPr fontId="1"/>
  </si>
  <si>
    <t>全項目</t>
    <rPh sb="0" eb="3">
      <t>ゼンコウモク</t>
    </rPh>
    <phoneticPr fontId="1"/>
  </si>
  <si>
    <t>感染防止対策の実施及び感染の疑いがある場合の対応に際し、速やかな連携が図れるよう、所轄の保健所等との連絡体制を整える。</t>
    <phoneticPr fontId="1"/>
  </si>
  <si>
    <t>利用者に対して発熱や咳等の異常が認められる場合や感染の疑いがある場合は、利用をお断りさせていただく旨を事前に周知する。</t>
    <phoneticPr fontId="1"/>
  </si>
  <si>
    <t>【重点項目】店舗入口や手洗い場所等に、手指消毒剤（消毒用アルコール等）を用意する。</t>
    <rPh sb="1" eb="3">
      <t>ジュウテン</t>
    </rPh>
    <rPh sb="3" eb="5">
      <t>コウモク</t>
    </rPh>
    <phoneticPr fontId="1"/>
  </si>
  <si>
    <t>【重点項目】歌唱及び飲食中以外はマスクの着用をお願いする。</t>
    <rPh sb="1" eb="3">
      <t>ジュウテン</t>
    </rPh>
    <rPh sb="3" eb="5">
      <t>コウモク</t>
    </rPh>
    <phoneticPr fontId="1"/>
  </si>
  <si>
    <t>【重点項目】飲食物の提供時には、マスク又は目や顔を覆う防護具を装着し、利用者の側面に立ち、可能な限り間隔を保つ。</t>
    <rPh sb="1" eb="3">
      <t>ジュウテン</t>
    </rPh>
    <rPh sb="3" eb="5">
      <t>コウモク</t>
    </rPh>
    <phoneticPr fontId="1"/>
  </si>
  <si>
    <t>【重点項目】清掃、消毒及び換気を徹底的に実施する。</t>
    <rPh sb="1" eb="3">
      <t>ジュウテン</t>
    </rPh>
    <rPh sb="3" eb="5">
      <t>コウモク</t>
    </rPh>
    <phoneticPr fontId="1"/>
  </si>
  <si>
    <t>【重点項目】咳エチケット、マスクの着用、手洗いや手指消毒を徹底して実施する。</t>
    <rPh sb="1" eb="3">
      <t>ジュウテン</t>
    </rPh>
    <rPh sb="3" eb="5">
      <t>コウモク</t>
    </rPh>
    <phoneticPr fontId="1"/>
  </si>
  <si>
    <t>【重点項目】直接手で触れる施設・店舗内設備については、定期的に消毒する等の感染防止対策を徹底する。また、利用者に対しても、触れる前に消毒を行うこと等の注意喚起を行う。</t>
    <rPh sb="1" eb="3">
      <t>ジュウテン</t>
    </rPh>
    <rPh sb="3" eb="5">
      <t>コウモク</t>
    </rPh>
    <phoneticPr fontId="1"/>
  </si>
  <si>
    <t>申請日</t>
    <rPh sb="0" eb="2">
      <t>シンセイ</t>
    </rPh>
    <rPh sb="2" eb="3">
      <t>ビ</t>
    </rPh>
    <phoneticPr fontId="1"/>
  </si>
  <si>
    <t>代表者役職・氏名</t>
    <rPh sb="0" eb="3">
      <t>ダイヒョウシャ</t>
    </rPh>
    <rPh sb="3" eb="5">
      <t>ヤクショク</t>
    </rPh>
    <rPh sb="6" eb="8">
      <t>シメイ</t>
    </rPh>
    <phoneticPr fontId="1"/>
  </si>
  <si>
    <t>商号又は名称</t>
    <rPh sb="0" eb="2">
      <t>ショウゴウ</t>
    </rPh>
    <rPh sb="2" eb="3">
      <t>マタ</t>
    </rPh>
    <rPh sb="4" eb="6">
      <t>メイショウ</t>
    </rPh>
    <phoneticPr fontId="1"/>
  </si>
  <si>
    <t>申請者情報</t>
    <rPh sb="0" eb="3">
      <t>シンセイシャ</t>
    </rPh>
    <rPh sb="3" eb="5">
      <t>ジョウホウ</t>
    </rPh>
    <phoneticPr fontId="1"/>
  </si>
  <si>
    <t>〒</t>
    <phoneticPr fontId="1"/>
  </si>
  <si>
    <t>担当者氏名</t>
    <rPh sb="0" eb="3">
      <t>タントウシャ</t>
    </rPh>
    <rPh sb="3" eb="5">
      <t>シメイ</t>
    </rPh>
    <phoneticPr fontId="1"/>
  </si>
  <si>
    <t>現地確認日</t>
    <rPh sb="0" eb="2">
      <t>ゲンチ</t>
    </rPh>
    <phoneticPr fontId="1"/>
  </si>
  <si>
    <t>一般</t>
    <rPh sb="0" eb="2">
      <t>イッパン</t>
    </rPh>
    <phoneticPr fontId="1"/>
  </si>
  <si>
    <t>重点</t>
    <rPh sb="0" eb="2">
      <t>ジュウテン</t>
    </rPh>
    <phoneticPr fontId="1"/>
  </si>
  <si>
    <t>合計</t>
    <rPh sb="0" eb="2">
      <t>ゴウケイ</t>
    </rPh>
    <phoneticPr fontId="1"/>
  </si>
  <si>
    <t>１　重点項目の達成状況</t>
    <rPh sb="2" eb="4">
      <t>ジュウテン</t>
    </rPh>
    <rPh sb="4" eb="6">
      <t>コウモク</t>
    </rPh>
    <rPh sb="7" eb="9">
      <t>タッセイ</t>
    </rPh>
    <rPh sb="9" eb="11">
      <t>ジョウキョウ</t>
    </rPh>
    <phoneticPr fontId="1"/>
  </si>
  <si>
    <t>※
熊本市記入欄</t>
    <phoneticPr fontId="1"/>
  </si>
  <si>
    <t>%</t>
    <phoneticPr fontId="1"/>
  </si>
  <si>
    <t>一般</t>
    <rPh sb="0" eb="2">
      <t>イッパン</t>
    </rPh>
    <phoneticPr fontId="1"/>
  </si>
  <si>
    <t>重点</t>
    <rPh sb="0" eb="2">
      <t>ジュウテン</t>
    </rPh>
    <phoneticPr fontId="1"/>
  </si>
  <si>
    <t>合計</t>
    <rPh sb="0" eb="2">
      <t>ゴウケイ</t>
    </rPh>
    <phoneticPr fontId="1"/>
  </si>
  <si>
    <t>自己点検✔の結果</t>
    <rPh sb="0" eb="2">
      <t>ジコ</t>
    </rPh>
    <rPh sb="2" eb="4">
      <t>テンケン</t>
    </rPh>
    <rPh sb="6" eb="8">
      <t>ケッカ</t>
    </rPh>
    <phoneticPr fontId="1"/>
  </si>
  <si>
    <t>各区分の数</t>
    <rPh sb="0" eb="1">
      <t>カク</t>
    </rPh>
    <rPh sb="1" eb="3">
      <t>クブン</t>
    </rPh>
    <rPh sb="4" eb="5">
      <t>カズ</t>
    </rPh>
    <phoneticPr fontId="1"/>
  </si>
  <si>
    <t>【自己点検結果】</t>
    <rPh sb="1" eb="3">
      <t>ジコ</t>
    </rPh>
    <rPh sb="3" eb="5">
      <t>テンケン</t>
    </rPh>
    <rPh sb="5" eb="7">
      <t>ケッカ</t>
    </rPh>
    <phoneticPr fontId="1"/>
  </si>
  <si>
    <t>【熊本市確認結果】</t>
    <phoneticPr fontId="1"/>
  </si>
  <si>
    <t>重点項目（9項目）</t>
    <rPh sb="0" eb="2">
      <t>ジュウテン</t>
    </rPh>
    <rPh sb="2" eb="4">
      <t>コウモク</t>
    </rPh>
    <rPh sb="6" eb="8">
      <t>コウモク</t>
    </rPh>
    <phoneticPr fontId="1"/>
  </si>
  <si>
    <t>実践して</t>
    <rPh sb="0" eb="2">
      <t>ジッセン</t>
    </rPh>
    <phoneticPr fontId="1"/>
  </si>
  <si>
    <t>該当しない</t>
    <rPh sb="0" eb="2">
      <t>ガイトウ</t>
    </rPh>
    <phoneticPr fontId="1"/>
  </si>
  <si>
    <t>いる</t>
    <phoneticPr fontId="1"/>
  </si>
  <si>
    <t>いない</t>
    <phoneticPr fontId="1"/>
  </si>
  <si>
    <t>✔</t>
  </si>
  <si>
    <t>該当
しない</t>
    <phoneticPr fontId="1"/>
  </si>
  <si>
    <t>「飲食物の提供はしていない」　など</t>
    <rPh sb="1" eb="4">
      <t>インショクブツ</t>
    </rPh>
    <rPh sb="5" eb="7">
      <t>テイキョウ</t>
    </rPh>
    <phoneticPr fontId="1"/>
  </si>
  <si>
    <t>【記入例】※太枠内をご記入ください。</t>
    <rPh sb="1" eb="3">
      <t>キニュウ</t>
    </rPh>
    <rPh sb="3" eb="4">
      <t>レイ</t>
    </rPh>
    <phoneticPr fontId="1"/>
  </si>
  <si>
    <r>
      <rPr>
        <sz val="18"/>
        <color theme="1"/>
        <rFont val="UD Digi Kyokasho NK-R"/>
        <family val="1"/>
        <charset val="128"/>
      </rPr>
      <t>所在地又は住所</t>
    </r>
    <r>
      <rPr>
        <sz val="12"/>
        <color theme="1"/>
        <rFont val="UD Digi Kyokasho NK-R"/>
        <family val="1"/>
        <charset val="128"/>
      </rPr>
      <t xml:space="preserve">
法人：本店又は主たる事業所
個人事業主：代表者住所</t>
    </r>
    <rPh sb="0" eb="3">
      <t>ショザイチ</t>
    </rPh>
    <rPh sb="3" eb="4">
      <t>マタ</t>
    </rPh>
    <rPh sb="5" eb="7">
      <t>ジュウショ</t>
    </rPh>
    <rPh sb="22" eb="24">
      <t>コジン</t>
    </rPh>
    <rPh sb="24" eb="27">
      <t>ジギョウヌシ</t>
    </rPh>
    <rPh sb="28" eb="31">
      <t>ダイヒョウシャ</t>
    </rPh>
    <rPh sb="31" eb="33">
      <t>ジュウショ</t>
    </rPh>
    <phoneticPr fontId="1"/>
  </si>
  <si>
    <t>令和　　　　　　　　年　　　　　　　　月　　　　　　　　日</t>
    <rPh sb="0" eb="2">
      <t>レイワ</t>
    </rPh>
    <rPh sb="10" eb="11">
      <t>ネン</t>
    </rPh>
    <rPh sb="19" eb="20">
      <t>ガツ</t>
    </rPh>
    <rPh sb="28" eb="29">
      <t>ニチ</t>
    </rPh>
    <phoneticPr fontId="1"/>
  </si>
  <si>
    <t xml:space="preserve">ドアノブ等の利用者の手が触れる場所を最小限にする工夫を行う。特に高頻度接触部位（マイク、リモコン、タブレット端末、カラオケ機器、テーブル、椅子の背もたれ、電気のスイッチ、インターフォン、蛇ロ、手すり、エレベーターのボタン、エスカ レーターのベルト、セルフドリンクコーナーの設備等）の消毒対策に留意する。 </t>
    <phoneticPr fontId="1"/>
  </si>
  <si>
    <t>酒類の提供</t>
    <rPh sb="0" eb="2">
      <t>サケルイ</t>
    </rPh>
    <rPh sb="3" eb="5">
      <t>テイキョウ</t>
    </rPh>
    <phoneticPr fontId="1"/>
  </si>
  <si>
    <t>実践して</t>
    <rPh sb="0" eb="2">
      <t>ジッセン</t>
    </rPh>
    <phoneticPr fontId="1"/>
  </si>
  <si>
    <t>「いる」の数</t>
    <rPh sb="5" eb="6">
      <t>カズ</t>
    </rPh>
    <phoneticPr fontId="1"/>
  </si>
  <si>
    <t>「いない」の数</t>
    <rPh sb="6" eb="7">
      <t>カズ</t>
    </rPh>
    <phoneticPr fontId="1"/>
  </si>
  <si>
    <t>（D）</t>
    <phoneticPr fontId="1"/>
  </si>
  <si>
    <t>％</t>
    <phoneticPr fontId="1"/>
  </si>
  <si>
    <t>該当しないの数</t>
    <rPh sb="6" eb="7">
      <t>カズ</t>
    </rPh>
    <phoneticPr fontId="1"/>
  </si>
  <si>
    <t>（H）</t>
    <phoneticPr fontId="1"/>
  </si>
  <si>
    <t>※太枠内を記入してください。</t>
    <phoneticPr fontId="1"/>
  </si>
  <si>
    <t>区分</t>
    <rPh sb="0" eb="2">
      <t>クブン</t>
    </rPh>
    <phoneticPr fontId="1"/>
  </si>
  <si>
    <t>該当なし</t>
    <rPh sb="0" eb="2">
      <t>ガイトウ</t>
    </rPh>
    <phoneticPr fontId="1"/>
  </si>
  <si>
    <t>集計</t>
    <rPh sb="0" eb="2">
      <t>シュウケイ</t>
    </rPh>
    <phoneticPr fontId="1"/>
  </si>
  <si>
    <t>未入力</t>
    <rPh sb="0" eb="3">
      <t>ミニュウリョク</t>
    </rPh>
    <phoneticPr fontId="1"/>
  </si>
  <si>
    <t>OK</t>
    <phoneticPr fontId="1"/>
  </si>
  <si>
    <t>エラー</t>
    <phoneticPr fontId="1"/>
  </si>
  <si>
    <t>合計</t>
    <rPh sb="0" eb="2">
      <t>ゴウケイ</t>
    </rPh>
    <phoneticPr fontId="1"/>
  </si>
  <si>
    <t>＠</t>
    <phoneticPr fontId="1"/>
  </si>
  <si>
    <t>※様式第１号に記入した場合は不要</t>
    <phoneticPr fontId="1"/>
  </si>
  <si>
    <t>(Ａ)</t>
    <phoneticPr fontId="1"/>
  </si>
  <si>
    <t>(Ｃ)</t>
    <phoneticPr fontId="1"/>
  </si>
  <si>
    <t>　　　令和　　　　　　　年　　　　　　　　　　月　　　　　　　　　　日</t>
    <rPh sb="3" eb="5">
      <t>レイワ</t>
    </rPh>
    <rPh sb="12" eb="13">
      <t>ネン</t>
    </rPh>
    <rPh sb="23" eb="24">
      <t>ガツ</t>
    </rPh>
    <rPh sb="34" eb="35">
      <t>ニチ</t>
    </rPh>
    <phoneticPr fontId="1"/>
  </si>
  <si>
    <r>
      <t xml:space="preserve">熊本市飲食店等感染拡大防止環境支援事業　業種別 ガイドラインチェックシート
</t>
    </r>
    <r>
      <rPr>
        <b/>
        <sz val="26"/>
        <color theme="1"/>
        <rFont val="UD Digi Kyokasho NK-R"/>
        <family val="1"/>
        <charset val="128"/>
      </rPr>
      <t>【　カ ラ オ ケ ボ ッ ク ス　】</t>
    </r>
    <rPh sb="0" eb="3">
      <t>クマモトシ</t>
    </rPh>
    <rPh sb="3" eb="5">
      <t>インショク</t>
    </rPh>
    <rPh sb="5" eb="6">
      <t>テン</t>
    </rPh>
    <rPh sb="6" eb="7">
      <t>トウ</t>
    </rPh>
    <rPh sb="7" eb="9">
      <t>カンセン</t>
    </rPh>
    <rPh sb="9" eb="11">
      <t>カクダイ</t>
    </rPh>
    <rPh sb="11" eb="13">
      <t>ボウシ</t>
    </rPh>
    <rPh sb="13" eb="15">
      <t>カンキョウ</t>
    </rPh>
    <rPh sb="15" eb="17">
      <t>シエン</t>
    </rPh>
    <rPh sb="17" eb="19">
      <t>ジギョウ</t>
    </rPh>
    <phoneticPr fontId="1"/>
  </si>
  <si>
    <t>(Ｅ)</t>
    <phoneticPr fontId="1"/>
  </si>
  <si>
    <t>(Ｇ)</t>
    <phoneticPr fontId="1"/>
  </si>
  <si>
    <t>（フリガナ）</t>
    <phoneticPr fontId="1"/>
  </si>
  <si>
    <t>熊本市　　　　　　　　区</t>
    <rPh sb="0" eb="3">
      <t>クマモトシ</t>
    </rPh>
    <rPh sb="11" eb="12">
      <t>ク</t>
    </rPh>
    <phoneticPr fontId="1"/>
  </si>
  <si>
    <t>※集計後に数字を記入</t>
    <rPh sb="1" eb="3">
      <t>シュウケイ</t>
    </rPh>
    <rPh sb="3" eb="4">
      <t>ゴ</t>
    </rPh>
    <rPh sb="5" eb="7">
      <t>スウジ</t>
    </rPh>
    <rPh sb="8" eb="10">
      <t>キニュウ</t>
    </rPh>
    <phoneticPr fontId="1"/>
  </si>
  <si>
    <t>【重点項目】歌唱者間の距離が十分に確保できるよう、各室における入場人数の制限を行う。また、室内の適切な換気を行う。利用者毎の利用を管理する。また、マスク又は目や顔を覆う防護具を装着しての歌唱を促す。</t>
    <rPh sb="1" eb="3">
      <t>ジュウテン</t>
    </rPh>
    <rPh sb="3" eb="5">
      <t>コウモク</t>
    </rPh>
    <phoneticPr fontId="1"/>
  </si>
  <si>
    <t>施設・店舗が所在する地域の生活圏において、感染拡大の可能性が報告された場合、施設管理・運営への影響や対応の強化について留意する。</t>
  </si>
  <si>
    <t>感染拡大防止対策を徹底し、「三つの密」を適切な室内換気や利用者管理、身体的距離の確保によって避ける。</t>
  </si>
  <si>
    <t>感染防止のための利用者管理が必要であり、家族等の関係の深いグループを基本とし、室内への入室は定員の50％を目安とする。例えば、以下のような手段が考えられる。
一利用者数の制限（室内の利用人数制限）
一家族等の特定の利用者毎での室内の使用
一利用者の名簿管理(連絡先の名簿記載)
一利用者に事前に周知をした上での、導入が検討されている接触確認アプリ等の活用</t>
  </si>
  <si>
    <t>「リスク評価」の結果、具体的な対策を講じても十分な対応ができないと判断された場合は、事業再開の中止又は延期の検討を行うこととする。</t>
  </si>
  <si>
    <t>高齢者等の感染した場合の重症化リスクが高い利用者に対して、より慎重で徹底した対応を検討する。</t>
  </si>
  <si>
    <t>【重点項目】歌唱に際して、対人間の距離を２ｍ以上とることに理解を求め、座席間隔についても、できるだけ２ｍ（最低１ｍ）以上空け、横並びで座ることを理解してもらう。</t>
    <rPh sb="1" eb="3">
      <t>ジュウテン</t>
    </rPh>
    <rPh sb="3" eb="5">
      <t>コウモク</t>
    </rPh>
    <phoneticPr fontId="1"/>
  </si>
  <si>
    <t>【重点項目】室内清掃時は、必ずドアを開放し換気を行うとともにマイク、リモコン、タブレット端末、カラオケ機器、テーブル、椅子等を消毒する。</t>
    <rPh sb="1" eb="3">
      <t>ジュウテン</t>
    </rPh>
    <rPh sb="3" eb="5">
      <t>コウモク</t>
    </rPh>
    <phoneticPr fontId="1"/>
  </si>
  <si>
    <t>現金、クレジットカード等の受け渡しが発生する場合には、手渡しで受け取らず、トレイ等を使用する。また、トレイ等の手が触れるものは定期的に消毒する。</t>
  </si>
  <si>
    <t>清掃やゴミの廃棄を行う者は、マスクや手袋の着用を徹底する。また、作業後は手袋を外した後に手洗いや手指消毒を行う。</t>
  </si>
  <si>
    <t>利用者の名簿を作成するにあたっては、個人情報の使用目的を明確にし、目的外の使用を行わない等、個人情報の取扱いに十分注意するものとする。</t>
  </si>
  <si>
    <t>感染が疑われる者が発生した場合、次の通り対応する。
一速やかに別室あるいは施設・店舗外へ誘導する。
一対応する従業員は、マスクや手袋の着用等適切な防護対策を講じる。
一保健所へ連絡し、指示を受ける。
一利用者又は従業員に重篤な症状がみられた場合は、保健所等とも相談し、医療機関へ搬送する。</t>
  </si>
  <si>
    <r>
      <t>２　達成状況　　〈　</t>
    </r>
    <r>
      <rPr>
        <u/>
        <sz val="18"/>
        <color theme="1"/>
        <rFont val="UD Digi Kyokasho NK-R"/>
        <family val="1"/>
        <charset val="128"/>
      </rPr>
      <t>重点項目も含め、</t>
    </r>
    <r>
      <rPr>
        <sz val="18"/>
        <color theme="1"/>
        <rFont val="Segoe UI Symbol"/>
        <family val="2"/>
      </rPr>
      <t>✔</t>
    </r>
    <r>
      <rPr>
        <sz val="18"/>
        <color theme="1"/>
        <rFont val="UD デジタル 教科書体 NK-R"/>
        <family val="1"/>
        <charset val="128"/>
      </rPr>
      <t>の数を集計して記入してください。　〉</t>
    </r>
    <rPh sb="2" eb="4">
      <t>タッセイ</t>
    </rPh>
    <rPh sb="4" eb="6">
      <t>ジョウキョウ</t>
    </rPh>
    <rPh sb="20" eb="21">
      <t>カズ</t>
    </rPh>
    <rPh sb="22" eb="24">
      <t>シュウケイ</t>
    </rPh>
    <rPh sb="26" eb="28">
      <t>キニュウ</t>
    </rPh>
    <phoneticPr fontId="1"/>
  </si>
  <si>
    <r>
      <rPr>
        <sz val="18"/>
        <color theme="1"/>
        <rFont val="UD Digi Kyokasho NK-R"/>
        <family val="1"/>
        <charset val="128"/>
      </rPr>
      <t>メールアドレス</t>
    </r>
    <r>
      <rPr>
        <sz val="14"/>
        <color theme="1"/>
        <rFont val="UD Digi Kyokasho NK-R"/>
        <family val="1"/>
        <charset val="128"/>
      </rPr>
      <t xml:space="preserve">
</t>
    </r>
    <r>
      <rPr>
        <sz val="11"/>
        <color theme="1"/>
        <rFont val="UD Digi Kyokasho NK-R"/>
        <family val="1"/>
        <charset val="128"/>
      </rPr>
      <t>（不備・不足等の連絡及び制度等のお知らせ用）</t>
    </r>
    <rPh sb="9" eb="11">
      <t>フビ</t>
    </rPh>
    <rPh sb="12" eb="14">
      <t>フソク</t>
    </rPh>
    <rPh sb="14" eb="15">
      <t>トウ</t>
    </rPh>
    <rPh sb="16" eb="18">
      <t>レンラク</t>
    </rPh>
    <rPh sb="18" eb="19">
      <t>オヨ</t>
    </rPh>
    <rPh sb="20" eb="22">
      <t>セイド</t>
    </rPh>
    <rPh sb="22" eb="23">
      <t>トウ</t>
    </rPh>
    <rPh sb="25" eb="26">
      <t>シ</t>
    </rPh>
    <rPh sb="28" eb="29">
      <t>ヨウ</t>
    </rPh>
    <phoneticPr fontId="1"/>
  </si>
  <si>
    <r>
      <rPr>
        <sz val="18"/>
        <color theme="1"/>
        <rFont val="UD Digi Kyokasho NK-R"/>
        <family val="1"/>
        <charset val="128"/>
      </rPr>
      <t>店舗名</t>
    </r>
    <r>
      <rPr>
        <sz val="14"/>
        <color theme="1"/>
        <rFont val="UD Digi Kyokasho NK-R"/>
        <family val="1"/>
        <charset val="128"/>
      </rPr>
      <t xml:space="preserve">
</t>
    </r>
    <r>
      <rPr>
        <sz val="12"/>
        <color theme="1"/>
        <rFont val="UD Digi Kyokasho NK-R"/>
        <family val="1"/>
        <charset val="128"/>
      </rPr>
      <t>（兼 市ＨＰ掲載用）</t>
    </r>
    <rPh sb="0" eb="2">
      <t>テンポ</t>
    </rPh>
    <rPh sb="2" eb="3">
      <t>メイ</t>
    </rPh>
    <phoneticPr fontId="1"/>
  </si>
  <si>
    <r>
      <rPr>
        <sz val="18"/>
        <color theme="1"/>
        <rFont val="UD Digi Kyokasho NK-R"/>
        <family val="1"/>
        <charset val="128"/>
      </rPr>
      <t>店舗所在地</t>
    </r>
    <r>
      <rPr>
        <sz val="14"/>
        <color theme="1"/>
        <rFont val="UD Digi Kyokasho NK-R"/>
        <family val="1"/>
        <charset val="128"/>
      </rPr>
      <t xml:space="preserve">
</t>
    </r>
    <r>
      <rPr>
        <sz val="12"/>
        <color theme="1"/>
        <rFont val="UD Digi Kyokasho NK-R"/>
        <family val="1"/>
        <charset val="128"/>
      </rPr>
      <t>（兼 市ＨＰ掲載用）</t>
    </r>
    <phoneticPr fontId="1"/>
  </si>
  <si>
    <r>
      <rPr>
        <sz val="18"/>
        <color theme="1"/>
        <rFont val="UD Digi Kyokasho NK-R"/>
        <family val="1"/>
        <charset val="128"/>
      </rPr>
      <t>日中連絡のつく電話番号</t>
    </r>
    <r>
      <rPr>
        <sz val="14"/>
        <color theme="1"/>
        <rFont val="UD Digi Kyokasho NK-R"/>
        <family val="1"/>
        <charset val="128"/>
      </rPr>
      <t xml:space="preserve">
</t>
    </r>
    <r>
      <rPr>
        <sz val="12"/>
        <color theme="1"/>
        <rFont val="UD Digi Kyokasho NK-R"/>
        <family val="1"/>
        <charset val="128"/>
      </rPr>
      <t>（不備・不足等の連絡用）</t>
    </r>
    <rPh sb="0" eb="2">
      <t>ニッチュウ</t>
    </rPh>
    <rPh sb="2" eb="4">
      <t>レンラク</t>
    </rPh>
    <rPh sb="7" eb="9">
      <t>デンワ</t>
    </rPh>
    <rPh sb="9" eb="11">
      <t>バンゴウ</t>
    </rPh>
    <phoneticPr fontId="1"/>
  </si>
  <si>
    <t>補助金、実践店の対象となるためには、重点項目を100％　かつ　全項目の６０％を超えている必要があります。</t>
    <rPh sb="18" eb="20">
      <t>ジュウテン</t>
    </rPh>
    <rPh sb="20" eb="22">
      <t>コウモク</t>
    </rPh>
    <rPh sb="31" eb="34">
      <t>ゼンコウモク</t>
    </rPh>
    <rPh sb="39" eb="40">
      <t>コ</t>
    </rPh>
    <rPh sb="44" eb="46">
      <t>ヒツヨウ</t>
    </rPh>
    <phoneticPr fontId="1"/>
  </si>
  <si>
    <r>
      <t>チェックシートの項目について実践して「いる」、「いない」のどちらかに「</t>
    </r>
    <r>
      <rPr>
        <sz val="16"/>
        <color theme="1"/>
        <rFont val="Segoe UI Symbol"/>
        <family val="2"/>
      </rPr>
      <t>✔</t>
    </r>
    <r>
      <rPr>
        <sz val="16"/>
        <color theme="1"/>
        <rFont val="UD デジタル 教科書体 NK-R"/>
        <family val="1"/>
        <charset val="128"/>
      </rPr>
      <t>」</t>
    </r>
    <r>
      <rPr>
        <sz val="16"/>
        <color theme="1"/>
        <rFont val="UD Digi Kyokasho NK-R"/>
        <family val="1"/>
        <charset val="128"/>
      </rPr>
      <t>を入れてください。
また、対象店舗の実情により該当しない場合は、該当しないに「</t>
    </r>
    <r>
      <rPr>
        <sz val="16"/>
        <color theme="1"/>
        <rFont val="Segoe UI Symbol"/>
        <family val="2"/>
      </rPr>
      <t>✔</t>
    </r>
    <r>
      <rPr>
        <sz val="16"/>
        <color theme="1"/>
        <rFont val="UD デジタル 教科書体 NK-R"/>
        <family val="1"/>
        <charset val="128"/>
      </rPr>
      <t>」をいれ、その理由を記入してください。
（個室がない、デリバリーを行っていない等の該当しない理由を記入）</t>
    </r>
    <rPh sb="8" eb="10">
      <t>コウモク</t>
    </rPh>
    <rPh sb="14" eb="16">
      <t>ジッセン</t>
    </rPh>
    <rPh sb="38" eb="39">
      <t>イ</t>
    </rPh>
    <rPh sb="55" eb="57">
      <t>ジツジョウ</t>
    </rPh>
    <rPh sb="60" eb="62">
      <t>ガイトウ</t>
    </rPh>
    <rPh sb="65" eb="67">
      <t>バアイ</t>
    </rPh>
    <rPh sb="84" eb="86">
      <t>リユウ</t>
    </rPh>
    <rPh sb="87" eb="89">
      <t>キニュウ</t>
    </rPh>
    <rPh sb="98" eb="100">
      <t>コシツ</t>
    </rPh>
    <rPh sb="110" eb="111">
      <t>オコナ</t>
    </rPh>
    <rPh sb="116" eb="117">
      <t>トウ</t>
    </rPh>
    <rPh sb="118" eb="120">
      <t>ガイトウ</t>
    </rPh>
    <rPh sb="123" eb="125">
      <t>リユウ</t>
    </rPh>
    <rPh sb="126" eb="128">
      <t>キニュウ</t>
    </rPh>
    <phoneticPr fontId="1"/>
  </si>
  <si>
    <t>（※雇用従業員が0人の場合は、店舗経営者の方に置き換え記入してください。）</t>
    <rPh sb="2" eb="4">
      <t>コヨウ</t>
    </rPh>
    <rPh sb="11" eb="13">
      <t>バアイ</t>
    </rPh>
    <phoneticPr fontId="1"/>
  </si>
  <si>
    <r>
      <t>(</t>
    </r>
    <r>
      <rPr>
        <sz val="16"/>
        <color theme="1"/>
        <rFont val="游ゴシック"/>
        <family val="1"/>
        <charset val="128"/>
      </rPr>
      <t>Ｂ</t>
    </r>
    <r>
      <rPr>
        <sz val="16"/>
        <color theme="1"/>
        <rFont val="UD Digi Kyokasho NK-R"/>
        <family val="1"/>
        <charset val="128"/>
      </rPr>
      <t>)</t>
    </r>
    <phoneticPr fontId="1"/>
  </si>
  <si>
    <t>あなたのお店でやるべき重点項目数　　　〈 　９項目ー(C)の数［該当なしの数］　〉</t>
    <rPh sb="5" eb="6">
      <t>ミセ</t>
    </rPh>
    <rPh sb="11" eb="13">
      <t>ジュウテン</t>
    </rPh>
    <rPh sb="13" eb="16">
      <t>コウモクスウ</t>
    </rPh>
    <rPh sb="23" eb="25">
      <t>コウモク</t>
    </rPh>
    <rPh sb="30" eb="31">
      <t>カズ</t>
    </rPh>
    <phoneticPr fontId="1"/>
  </si>
  <si>
    <t>あなたのお店の重点項目の達成状況　　　〈　（A）の数÷（D）の数×１００　〉</t>
    <rPh sb="5" eb="6">
      <t>ミセ</t>
    </rPh>
    <rPh sb="7" eb="9">
      <t>ジュウテン</t>
    </rPh>
    <rPh sb="9" eb="11">
      <t>コウモク</t>
    </rPh>
    <rPh sb="12" eb="14">
      <t>タッセイ</t>
    </rPh>
    <rPh sb="14" eb="16">
      <t>ジョウキョウ</t>
    </rPh>
    <rPh sb="25" eb="26">
      <t>カズ</t>
    </rPh>
    <rPh sb="31" eb="32">
      <t>カズ</t>
    </rPh>
    <phoneticPr fontId="1"/>
  </si>
  <si>
    <r>
      <t>(</t>
    </r>
    <r>
      <rPr>
        <sz val="16"/>
        <color theme="1"/>
        <rFont val="游ゴシック"/>
        <family val="1"/>
        <charset val="128"/>
      </rPr>
      <t>Ｆ</t>
    </r>
    <r>
      <rPr>
        <sz val="16"/>
        <color theme="1"/>
        <rFont val="UD Digi Kyokasho NK-R"/>
        <family val="1"/>
        <charset val="128"/>
      </rPr>
      <t>)</t>
    </r>
    <phoneticPr fontId="1"/>
  </si>
  <si>
    <t>あなたのお店でやるべき対策項目数　　〈　４９項目-（G）の数（該当なしの合計数）〉</t>
    <rPh sb="5" eb="6">
      <t>ミセ</t>
    </rPh>
    <rPh sb="11" eb="13">
      <t>タイサク</t>
    </rPh>
    <rPh sb="13" eb="16">
      <t>コウモクスウ</t>
    </rPh>
    <phoneticPr fontId="1"/>
  </si>
  <si>
    <t>あなたのお店の達成状況　　〈　（E）の数÷（H）の数×１００　〉</t>
    <rPh sb="5" eb="6">
      <t>ミセ</t>
    </rPh>
    <rPh sb="7" eb="9">
      <t>タッセイ</t>
    </rPh>
    <rPh sb="9" eb="11">
      <t>ジョウキョウ</t>
    </rPh>
    <phoneticPr fontId="1"/>
  </si>
  <si>
    <t>【R3.4改訂版】</t>
    <rPh sb="5" eb="7">
      <t>カイテイ</t>
    </rPh>
    <rPh sb="7" eb="8">
      <t>バン</t>
    </rPh>
    <phoneticPr fontId="1"/>
  </si>
  <si>
    <r>
      <t>有　　　　</t>
    </r>
    <r>
      <rPr>
        <sz val="22"/>
        <color theme="1"/>
        <rFont val="MS UI Gothic"/>
        <family val="1"/>
        <charset val="128"/>
      </rPr>
      <t>　</t>
    </r>
    <r>
      <rPr>
        <sz val="22"/>
        <color theme="1"/>
        <rFont val="UD Digi Kyokasho NK-R"/>
        <family val="1"/>
        <charset val="128"/>
      </rPr>
      <t>無</t>
    </r>
    <rPh sb="0" eb="1">
      <t>アリ</t>
    </rPh>
    <rPh sb="6" eb="7">
      <t>ナシ</t>
    </rPh>
    <phoneticPr fontId="1"/>
  </si>
  <si>
    <t>全項目（49項目）</t>
    <rPh sb="0" eb="3">
      <t>ゼンコウモク</t>
    </rPh>
    <rPh sb="6" eb="8">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</si>
</sst>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
    <numFmt numFmtId="177" formatCode="0.0_);[Red]\(0.0\)"/>
    <numFmt numFmtId="178" formatCode="0.0_ "/>
    <numFmt numFmtId="179" formatCode="\(\A\)\ \ \ \ #"/>
    <numFmt numFmtId="180" formatCode="\(\B\)\ \ \ \ #"/>
    <numFmt numFmtId="181" formatCode="\(\C\)\ \ \ #"/>
    <numFmt numFmtId="182" formatCode="\ #"/>
    <numFmt numFmtId="183" formatCode="\(\E\)\ \ \ \ #"/>
    <numFmt numFmtId="184" formatCode="\(\C\)\ \ \ \ #"/>
    <numFmt numFmtId="185" formatCode="\(\F\)\ \ \ \ #"/>
    <numFmt numFmtId="186" formatCode="\(\G\)\ \ \ \ #"/>
  </numFmts>
  <fonts count="22" x14ac:knownFonts="1">
    <font>
      <sz val="11"/>
      <color theme="1"/>
      <name val="游ゴシック"/>
      <family val="2"/>
      <charset val="128"/>
      <scheme val="minor"/>
    </font>
    <font>
      <sz val="6"/>
      <name val="游ゴシック"/>
      <family val="2"/>
      <charset val="128"/>
      <scheme val="minor"/>
    </font>
    <font>
      <sz val="11"/>
      <color theme="1"/>
      <name val="UD Digi Kyokasho NK-R"/>
      <family val="1"/>
      <charset val="128"/>
    </font>
    <font>
      <b/>
      <sz val="18"/>
      <color theme="1"/>
      <name val="UD Digi Kyokasho NK-R"/>
      <family val="1"/>
      <charset val="128"/>
    </font>
    <font>
      <sz val="14"/>
      <color theme="1"/>
      <name val="UD Digi Kyokasho NK-R"/>
      <family val="1"/>
      <charset val="128"/>
    </font>
    <font>
      <sz val="16"/>
      <color theme="1"/>
      <name val="UD Digi Kyokasho NK-R"/>
      <family val="1"/>
      <charset val="128"/>
    </font>
    <font>
      <sz val="48"/>
      <color theme="1"/>
      <name val="UD Digi Kyokasho NK-R"/>
      <family val="1"/>
      <charset val="128"/>
    </font>
    <font>
      <sz val="12"/>
      <color theme="1"/>
      <name val="UD Digi Kyokasho NK-R"/>
      <family val="1"/>
      <charset val="128"/>
    </font>
    <font>
      <sz val="15"/>
      <color theme="1"/>
      <name val="UD Digi Kyokasho NK-R"/>
      <family val="1"/>
      <charset val="128"/>
    </font>
    <font>
      <b/>
      <sz val="26"/>
      <color theme="1"/>
      <name val="UD Digi Kyokasho NK-R"/>
      <family val="1"/>
      <charset val="128"/>
    </font>
    <font>
      <sz val="18"/>
      <color theme="1"/>
      <name val="UD Digi Kyokasho NK-R"/>
      <family val="1"/>
      <charset val="128"/>
    </font>
    <font>
      <sz val="17"/>
      <color theme="1"/>
      <name val="UD Digi Kyokasho NK-R"/>
      <family val="1"/>
      <charset val="128"/>
    </font>
    <font>
      <b/>
      <sz val="22"/>
      <color theme="0"/>
      <name val="UD Digi Kyokasho NK-R"/>
      <family val="1"/>
      <charset val="128"/>
    </font>
    <font>
      <u/>
      <sz val="18"/>
      <color theme="1"/>
      <name val="UD Digi Kyokasho NK-R"/>
      <family val="1"/>
      <charset val="128"/>
    </font>
    <font>
      <sz val="16"/>
      <color theme="1"/>
      <name val="游ゴシック"/>
      <family val="1"/>
      <charset val="128"/>
    </font>
    <font>
      <sz val="18"/>
      <color theme="1"/>
      <name val="UD デジタル 教科書体 NK-R"/>
      <family val="1"/>
      <charset val="128"/>
    </font>
    <font>
      <sz val="18"/>
      <color theme="1"/>
      <name val="Segoe UI Symbol"/>
      <family val="2"/>
    </font>
    <font>
      <sz val="22"/>
      <color theme="1"/>
      <name val="UD Digi Kyokasho NK-R"/>
      <family val="1"/>
      <charset val="128"/>
    </font>
    <font>
      <sz val="16"/>
      <color theme="1"/>
      <name val="Segoe UI Symbol"/>
      <family val="2"/>
    </font>
    <font>
      <sz val="16"/>
      <color theme="1"/>
      <name val="UD デジタル 教科書体 NK-R"/>
      <family val="1"/>
      <charset val="128"/>
    </font>
    <font>
      <b/>
      <sz val="16"/>
      <color theme="1"/>
      <name val="UD Digi Kyokasho NK-R"/>
      <family val="1"/>
      <charset val="128"/>
    </font>
    <font>
      <sz val="22"/>
      <color theme="1"/>
      <name val="MS UI Gothic"/>
      <family val="1"/>
      <charset val="128"/>
    </font>
  </fonts>
  <fills count="7">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rgb="FFFFCCCC"/>
        <bgColor indexed="64"/>
      </patternFill>
    </fill>
    <fill>
      <patternFill patternType="solid">
        <fgColor theme="1"/>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ck">
        <color indexed="64"/>
      </left>
      <right/>
      <top style="thick">
        <color indexed="64"/>
      </top>
      <bottom style="thin">
        <color indexed="64"/>
      </bottom>
      <diagonal/>
    </border>
    <border>
      <left/>
      <right/>
      <top/>
      <bottom style="thin">
        <color indexed="64"/>
      </bottom>
      <diagonal/>
    </border>
    <border>
      <left style="thick">
        <color indexed="64"/>
      </left>
      <right style="thin">
        <color indexed="64"/>
      </right>
      <top/>
      <bottom style="thin">
        <color indexed="64"/>
      </bottom>
      <diagonal/>
    </border>
    <border>
      <left style="hair">
        <color indexed="64"/>
      </left>
      <right style="thick">
        <color indexed="64"/>
      </right>
      <top style="hair">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hair">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hair">
        <color indexed="64"/>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right style="thin">
        <color indexed="64"/>
      </right>
      <top/>
      <bottom/>
      <diagonal/>
    </border>
    <border>
      <left style="thick">
        <color indexed="64"/>
      </left>
      <right/>
      <top/>
      <bottom/>
      <diagonal/>
    </border>
    <border>
      <left style="thin">
        <color indexed="64"/>
      </left>
      <right/>
      <top/>
      <bottom style="thick">
        <color indexed="64"/>
      </bottom>
      <diagonal/>
    </border>
    <border>
      <left style="thin">
        <color indexed="64"/>
      </left>
      <right/>
      <top style="thick">
        <color indexed="64"/>
      </top>
      <bottom style="thick">
        <color indexed="64"/>
      </bottom>
      <diagonal/>
    </border>
    <border>
      <left/>
      <right style="thin">
        <color indexed="64"/>
      </right>
      <top/>
      <bottom style="thin">
        <color indexed="64"/>
      </bottom>
      <diagonal/>
    </border>
    <border>
      <left/>
      <right style="thick">
        <color indexed="64"/>
      </right>
      <top/>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diagonal/>
    </border>
    <border>
      <left style="thick">
        <color indexed="64"/>
      </left>
      <right/>
      <top style="thick">
        <color indexed="64"/>
      </top>
      <bottom/>
      <diagonal/>
    </border>
    <border>
      <left/>
      <right/>
      <top style="thick">
        <color indexed="64"/>
      </top>
      <bottom/>
      <diagonal/>
    </border>
    <border>
      <left style="thin">
        <color auto="1"/>
      </left>
      <right style="thin">
        <color auto="1"/>
      </right>
      <top style="thick">
        <color auto="1"/>
      </top>
      <bottom/>
      <diagonal/>
    </border>
    <border>
      <left style="thin">
        <color auto="1"/>
      </left>
      <right style="thick">
        <color indexed="64"/>
      </right>
      <top style="thick">
        <color auto="1"/>
      </top>
      <bottom/>
      <diagonal/>
    </border>
    <border>
      <left style="thick">
        <color auto="1"/>
      </left>
      <right style="thin">
        <color auto="1"/>
      </right>
      <top style="thick">
        <color auto="1"/>
      </top>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alignment vertical="center"/>
    </xf>
  </cellStyleXfs>
  <cellXfs count="327">
    <xf numFmtId="0" fontId="0" fillId="0" borderId="0" xfId="0">
      <alignment vertical="center"/>
    </xf>
    <xf numFmtId="0" fontId="2" fillId="0" borderId="0" xfId="0" applyFont="1" applyAlignment="1">
      <alignment vertical="center" wrapText="1"/>
    </xf>
    <xf numFmtId="0" fontId="2" fillId="0" borderId="0" xfId="0" applyFont="1">
      <alignment vertical="center"/>
    </xf>
    <xf numFmtId="0" fontId="4" fillId="0" borderId="0" xfId="0" applyFont="1">
      <alignment vertical="center"/>
    </xf>
    <xf numFmtId="0" fontId="5" fillId="0" borderId="0" xfId="0" applyFont="1">
      <alignment vertical="center"/>
    </xf>
    <xf numFmtId="0" fontId="2" fillId="0" borderId="0" xfId="0" applyFont="1" applyFill="1">
      <alignment vertical="center"/>
    </xf>
    <xf numFmtId="0" fontId="4" fillId="0" borderId="0" xfId="0" applyFont="1" applyAlignment="1">
      <alignment vertical="center" wrapText="1"/>
    </xf>
    <xf numFmtId="0" fontId="2" fillId="0" borderId="9" xfId="0" applyFont="1" applyBorder="1" applyAlignment="1" applyProtection="1">
      <alignment horizontal="center" vertical="center" wrapText="1"/>
      <protection locked="0"/>
    </xf>
    <xf numFmtId="0" fontId="2" fillId="0" borderId="1" xfId="0" applyFont="1" applyBorder="1" applyProtection="1">
      <alignment vertical="center"/>
      <protection locked="0"/>
    </xf>
    <xf numFmtId="0" fontId="2" fillId="0" borderId="9"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4" borderId="1"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0" fontId="2" fillId="4" borderId="1" xfId="0" applyFont="1" applyFill="1" applyBorder="1" applyProtection="1">
      <alignment vertical="center"/>
      <protection locked="0"/>
    </xf>
    <xf numFmtId="0" fontId="2" fillId="4" borderId="9" xfId="0" applyFont="1" applyFill="1" applyBorder="1" applyAlignment="1" applyProtection="1">
      <alignment horizontal="center" vertical="center"/>
      <protection locked="0"/>
    </xf>
    <xf numFmtId="0" fontId="4" fillId="0" borderId="1" xfId="0" applyFont="1" applyBorder="1">
      <alignment vertical="center"/>
    </xf>
    <xf numFmtId="0" fontId="4" fillId="0" borderId="0" xfId="0" applyFont="1" applyFill="1">
      <alignment vertical="center"/>
    </xf>
    <xf numFmtId="0" fontId="4" fillId="0" borderId="3" xfId="0" applyFont="1" applyBorder="1">
      <alignment vertical="center"/>
    </xf>
    <xf numFmtId="0" fontId="4" fillId="0" borderId="11" xfId="0" applyFont="1" applyBorder="1">
      <alignment vertical="center"/>
    </xf>
    <xf numFmtId="0" fontId="2" fillId="0" borderId="1" xfId="0" applyFont="1" applyBorder="1">
      <alignment vertical="center"/>
    </xf>
    <xf numFmtId="0" fontId="2" fillId="0" borderId="6" xfId="0" applyFont="1" applyBorder="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0" xfId="0" applyFont="1" applyAlignment="1">
      <alignment horizontal="right" vertical="center"/>
    </xf>
    <xf numFmtId="0" fontId="5" fillId="0" borderId="0" xfId="0" applyFont="1" applyAlignment="1">
      <alignment horizontal="right" vertical="center"/>
    </xf>
    <xf numFmtId="0" fontId="2" fillId="0" borderId="21"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24" xfId="0" applyFont="1" applyBorder="1" applyProtection="1">
      <alignment vertical="center"/>
      <protection locked="0"/>
    </xf>
    <xf numFmtId="0" fontId="2" fillId="4" borderId="19" xfId="0" applyFont="1" applyFill="1" applyBorder="1" applyAlignment="1" applyProtection="1">
      <alignment horizontal="center" vertical="center" wrapText="1"/>
      <protection locked="0"/>
    </xf>
    <xf numFmtId="0" fontId="2" fillId="4" borderId="20" xfId="0" applyFont="1" applyFill="1" applyBorder="1" applyProtection="1">
      <alignment vertical="center"/>
      <protection locked="0"/>
    </xf>
    <xf numFmtId="0" fontId="2" fillId="0" borderId="19" xfId="0" applyFont="1" applyBorder="1" applyAlignment="1" applyProtection="1">
      <alignment horizontal="center" vertical="center" wrapText="1"/>
      <protection locked="0"/>
    </xf>
    <xf numFmtId="0" fontId="2" fillId="0" borderId="20" xfId="0" applyFont="1" applyBorder="1" applyProtection="1">
      <alignment vertical="center"/>
      <protection locked="0"/>
    </xf>
    <xf numFmtId="0" fontId="2" fillId="0" borderId="19" xfId="0" applyFont="1" applyFill="1" applyBorder="1" applyAlignment="1" applyProtection="1">
      <alignment horizontal="center" vertical="center" wrapText="1"/>
      <protection locked="0"/>
    </xf>
    <xf numFmtId="0" fontId="2" fillId="0" borderId="20" xfId="0" applyFont="1" applyFill="1" applyBorder="1" applyProtection="1">
      <alignment vertical="center"/>
      <protection locked="0"/>
    </xf>
    <xf numFmtId="0" fontId="2" fillId="0" borderId="21"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protection locked="0"/>
    </xf>
    <xf numFmtId="0" fontId="2" fillId="0" borderId="24" xfId="0" applyFont="1" applyFill="1" applyBorder="1" applyProtection="1">
      <alignment vertical="center"/>
      <protection locked="0"/>
    </xf>
    <xf numFmtId="0" fontId="2" fillId="4" borderId="12" xfId="0" applyFont="1" applyFill="1" applyBorder="1" applyAlignment="1" applyProtection="1">
      <alignment horizontal="center" vertical="center" wrapText="1"/>
      <protection locked="0"/>
    </xf>
    <xf numFmtId="0" fontId="2" fillId="4" borderId="25" xfId="0" applyFont="1" applyFill="1" applyBorder="1" applyAlignment="1" applyProtection="1">
      <alignment horizontal="center" vertical="center"/>
      <protection locked="0"/>
    </xf>
    <xf numFmtId="0" fontId="2" fillId="4" borderId="21" xfId="0" applyFont="1" applyFill="1" applyBorder="1" applyAlignment="1" applyProtection="1">
      <alignment horizontal="center" vertical="center" wrapText="1"/>
      <protection locked="0"/>
    </xf>
    <xf numFmtId="0" fontId="2" fillId="4" borderId="22" xfId="0" applyFont="1" applyFill="1" applyBorder="1" applyAlignment="1" applyProtection="1">
      <alignment horizontal="center" vertical="center" wrapText="1"/>
      <protection locked="0"/>
    </xf>
    <xf numFmtId="0" fontId="2" fillId="4" borderId="24" xfId="0" applyFont="1" applyFill="1" applyBorder="1" applyProtection="1">
      <alignment vertical="center"/>
      <protection locked="0"/>
    </xf>
    <xf numFmtId="0" fontId="2" fillId="4" borderId="23" xfId="0" applyFont="1" applyFill="1" applyBorder="1" applyAlignment="1" applyProtection="1">
      <alignment horizontal="center" vertical="center" wrapText="1"/>
      <protection locked="0"/>
    </xf>
    <xf numFmtId="0" fontId="2" fillId="0" borderId="23" xfId="0" applyFont="1" applyBorder="1" applyAlignment="1" applyProtection="1">
      <alignment horizontal="center" vertical="center"/>
      <protection locked="0"/>
    </xf>
    <xf numFmtId="0" fontId="2" fillId="4" borderId="17" xfId="0" applyFont="1" applyFill="1" applyBorder="1" applyAlignment="1" applyProtection="1">
      <alignment horizontal="center" vertical="center" wrapText="1"/>
      <protection locked="0"/>
    </xf>
    <xf numFmtId="0" fontId="2" fillId="4" borderId="26" xfId="0" applyFont="1" applyFill="1" applyBorder="1" applyProtection="1">
      <alignment vertical="center"/>
      <protection locked="0"/>
    </xf>
    <xf numFmtId="0" fontId="2" fillId="0" borderId="1" xfId="0"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 fillId="0" borderId="19" xfId="0" applyFont="1" applyBorder="1" applyProtection="1">
      <alignment vertical="center"/>
      <protection locked="0"/>
    </xf>
    <xf numFmtId="0" fontId="2" fillId="4" borderId="19" xfId="0" applyFont="1" applyFill="1" applyBorder="1" applyProtection="1">
      <alignment vertical="center"/>
      <protection locked="0"/>
    </xf>
    <xf numFmtId="0" fontId="7" fillId="0" borderId="6" xfId="0" applyFont="1" applyBorder="1" applyAlignment="1">
      <alignment horizontal="center" vertical="center"/>
    </xf>
    <xf numFmtId="0" fontId="7" fillId="4" borderId="6" xfId="0" applyFont="1" applyFill="1" applyBorder="1" applyAlignment="1">
      <alignment horizontal="center" vertical="center"/>
    </xf>
    <xf numFmtId="0" fontId="7" fillId="0" borderId="6" xfId="0" applyFont="1" applyFill="1" applyBorder="1" applyAlignment="1">
      <alignment horizontal="center" vertical="center"/>
    </xf>
    <xf numFmtId="0" fontId="4" fillId="6" borderId="0" xfId="0" applyFont="1" applyFill="1" applyBorder="1" applyAlignment="1">
      <alignment horizontal="center" vertical="center" shrinkToFit="1"/>
    </xf>
    <xf numFmtId="179" fontId="4" fillId="6" borderId="0" xfId="0" applyNumberFormat="1" applyFont="1" applyFill="1" applyBorder="1" applyAlignment="1" applyProtection="1">
      <alignment horizontal="left" vertical="center" shrinkToFit="1"/>
      <protection hidden="1"/>
    </xf>
    <xf numFmtId="179" fontId="4" fillId="6" borderId="0" xfId="0" applyNumberFormat="1" applyFont="1" applyFill="1" applyBorder="1" applyAlignment="1" applyProtection="1">
      <alignment horizontal="left" vertical="center" shrinkToFit="1"/>
    </xf>
    <xf numFmtId="0" fontId="4" fillId="6" borderId="0" xfId="0" applyFont="1" applyFill="1" applyAlignment="1">
      <alignment vertical="center" wrapText="1"/>
    </xf>
    <xf numFmtId="0" fontId="4" fillId="6" borderId="0" xfId="0" applyFont="1" applyFill="1">
      <alignment vertical="center"/>
    </xf>
    <xf numFmtId="0" fontId="4" fillId="0" borderId="0" xfId="0" applyFont="1" applyAlignment="1">
      <alignment horizontal="center" vertical="center" shrinkToFit="1"/>
    </xf>
    <xf numFmtId="0" fontId="2" fillId="0" borderId="0" xfId="0" applyFont="1" applyAlignment="1">
      <alignment horizontal="center" vertical="center"/>
    </xf>
    <xf numFmtId="0" fontId="2" fillId="0" borderId="1" xfId="0" applyFont="1" applyBorder="1" applyAlignment="1">
      <alignment horizontal="right" vertical="center"/>
    </xf>
    <xf numFmtId="0" fontId="2" fillId="0" borderId="8" xfId="0" applyFont="1" applyBorder="1" applyAlignment="1">
      <alignment horizontal="right" vertical="center"/>
    </xf>
    <xf numFmtId="0" fontId="4" fillId="0" borderId="1"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3"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12" fillId="5" borderId="0" xfId="0" applyFont="1" applyFill="1" applyAlignment="1">
      <alignment horizontal="center" vertical="center" shrinkToFit="1"/>
    </xf>
    <xf numFmtId="0" fontId="4" fillId="0" borderId="0" xfId="0" applyFont="1" applyBorder="1" applyAlignment="1">
      <alignment vertical="center" wrapText="1"/>
    </xf>
    <xf numFmtId="0" fontId="4" fillId="6" borderId="11" xfId="0" applyFont="1" applyFill="1" applyBorder="1">
      <alignment vertical="center"/>
    </xf>
    <xf numFmtId="0" fontId="2" fillId="0" borderId="11" xfId="0" applyFont="1" applyBorder="1">
      <alignment vertical="center"/>
    </xf>
    <xf numFmtId="179" fontId="5" fillId="4" borderId="35" xfId="0" applyNumberFormat="1" applyFont="1" applyFill="1" applyBorder="1" applyAlignment="1" applyProtection="1">
      <alignment horizontal="left" vertical="center" shrinkToFit="1"/>
      <protection hidden="1"/>
    </xf>
    <xf numFmtId="0" fontId="10" fillId="0" borderId="0" xfId="0" applyFont="1" applyAlignment="1">
      <alignment horizontal="left" vertical="center"/>
    </xf>
    <xf numFmtId="0" fontId="2" fillId="6" borderId="0" xfId="0" applyFont="1" applyFill="1">
      <alignment vertical="center"/>
    </xf>
    <xf numFmtId="0" fontId="2" fillId="6" borderId="14" xfId="0" applyFont="1" applyFill="1" applyBorder="1" applyAlignment="1">
      <alignment vertical="center"/>
    </xf>
    <xf numFmtId="0" fontId="2" fillId="6" borderId="0" xfId="0" applyFont="1" applyFill="1" applyBorder="1" applyAlignment="1">
      <alignment vertical="center"/>
    </xf>
    <xf numFmtId="0" fontId="2" fillId="6" borderId="14" xfId="0" applyFont="1" applyFill="1" applyBorder="1" applyAlignment="1" applyProtection="1">
      <alignment vertical="center"/>
      <protection locked="0"/>
    </xf>
    <xf numFmtId="0" fontId="2" fillId="6" borderId="0" xfId="0" applyFont="1" applyFill="1" applyBorder="1" applyAlignment="1" applyProtection="1">
      <alignment vertical="center"/>
      <protection locked="0"/>
    </xf>
    <xf numFmtId="0" fontId="4" fillId="6" borderId="29" xfId="0" applyFont="1" applyFill="1" applyBorder="1">
      <alignment vertical="center"/>
    </xf>
    <xf numFmtId="0" fontId="4" fillId="6" borderId="30" xfId="0" applyFont="1" applyFill="1" applyBorder="1">
      <alignment vertical="center"/>
    </xf>
    <xf numFmtId="0" fontId="5" fillId="6" borderId="0" xfId="0" applyFont="1" applyFill="1" applyAlignment="1">
      <alignment horizontal="center" vertical="center"/>
    </xf>
    <xf numFmtId="0" fontId="4" fillId="6" borderId="0" xfId="0" applyFont="1" applyFill="1" applyAlignment="1">
      <alignment horizontal="left" vertical="center"/>
    </xf>
    <xf numFmtId="0" fontId="5" fillId="6" borderId="0" xfId="0" applyFont="1" applyFill="1">
      <alignment vertical="center"/>
    </xf>
    <xf numFmtId="0" fontId="5" fillId="6" borderId="0" xfId="0" applyFont="1" applyFill="1" applyAlignment="1">
      <alignment horizontal="left" vertical="center"/>
    </xf>
    <xf numFmtId="0" fontId="2" fillId="0" borderId="1" xfId="0" applyFont="1" applyBorder="1" applyAlignment="1">
      <alignment horizontal="center" vertical="center"/>
    </xf>
    <xf numFmtId="0" fontId="2" fillId="6" borderId="0" xfId="0" applyFont="1" applyFill="1" applyAlignment="1">
      <alignment horizontal="center" vertical="center"/>
    </xf>
    <xf numFmtId="0" fontId="4" fillId="0" borderId="1" xfId="0" applyFont="1" applyBorder="1" applyAlignment="1">
      <alignment horizontal="center" vertical="center" shrinkToFit="1"/>
    </xf>
    <xf numFmtId="49" fontId="5" fillId="6" borderId="0" xfId="0" applyNumberFormat="1" applyFont="1" applyFill="1" applyAlignment="1">
      <alignment horizontal="center" vertical="center"/>
    </xf>
    <xf numFmtId="0" fontId="5" fillId="6" borderId="0" xfId="0" applyFont="1" applyFill="1" applyAlignment="1">
      <alignment vertical="center"/>
    </xf>
    <xf numFmtId="0" fontId="4" fillId="6" borderId="0" xfId="0" applyFont="1" applyFill="1" applyAlignment="1">
      <alignment horizontal="center" vertical="center"/>
    </xf>
    <xf numFmtId="181" fontId="5" fillId="6" borderId="39" xfId="0" applyNumberFormat="1" applyFont="1" applyFill="1" applyBorder="1" applyAlignment="1" applyProtection="1">
      <alignment vertical="center"/>
    </xf>
    <xf numFmtId="182" fontId="4" fillId="6" borderId="0" xfId="0" applyNumberFormat="1" applyFont="1" applyFill="1" applyBorder="1" applyAlignment="1" applyProtection="1">
      <alignment horizontal="center" vertical="center"/>
      <protection hidden="1"/>
    </xf>
    <xf numFmtId="181" fontId="4" fillId="6" borderId="0" xfId="0" applyNumberFormat="1" applyFont="1" applyFill="1" applyBorder="1" applyAlignment="1" applyProtection="1">
      <alignment vertical="center"/>
    </xf>
    <xf numFmtId="0" fontId="4" fillId="6" borderId="0" xfId="0" applyFont="1" applyFill="1" applyBorder="1" applyAlignment="1">
      <alignment horizontal="right" vertical="center"/>
    </xf>
    <xf numFmtId="49" fontId="4" fillId="6" borderId="0" xfId="0" applyNumberFormat="1" applyFont="1" applyFill="1" applyAlignment="1">
      <alignment horizontal="center" vertical="center"/>
    </xf>
    <xf numFmtId="0" fontId="4" fillId="6" borderId="0" xfId="0" applyFont="1" applyFill="1" applyAlignment="1">
      <alignment vertical="center"/>
    </xf>
    <xf numFmtId="49" fontId="5" fillId="6" borderId="0" xfId="0" applyNumberFormat="1" applyFont="1" applyFill="1" applyBorder="1" applyAlignment="1">
      <alignment horizontal="left" vertical="center"/>
    </xf>
    <xf numFmtId="0" fontId="4" fillId="6" borderId="0" xfId="0" applyFont="1" applyFill="1" applyBorder="1">
      <alignment vertical="center"/>
    </xf>
    <xf numFmtId="0" fontId="4" fillId="6" borderId="0" xfId="0" applyFont="1" applyFill="1" applyBorder="1" applyAlignment="1">
      <alignment horizontal="center" vertical="center"/>
    </xf>
    <xf numFmtId="0" fontId="10" fillId="6" borderId="0" xfId="0" applyFont="1" applyFill="1" applyAlignment="1">
      <alignment horizontal="left" vertical="center"/>
    </xf>
    <xf numFmtId="183" fontId="4" fillId="6" borderId="0" xfId="0" applyNumberFormat="1" applyFont="1" applyFill="1" applyBorder="1" applyAlignment="1" applyProtection="1">
      <alignment horizontal="left" vertical="center" shrinkToFit="1"/>
      <protection hidden="1"/>
    </xf>
    <xf numFmtId="185" fontId="4" fillId="6" borderId="0" xfId="0" applyNumberFormat="1" applyFont="1" applyFill="1" applyBorder="1" applyAlignment="1" applyProtection="1">
      <alignment horizontal="left" vertical="center" shrinkToFit="1"/>
      <protection hidden="1"/>
    </xf>
    <xf numFmtId="0" fontId="4" fillId="6" borderId="0" xfId="0" applyNumberFormat="1" applyFont="1" applyFill="1" applyBorder="1" applyAlignment="1" applyProtection="1">
      <alignment horizontal="left" vertical="center" shrinkToFit="1"/>
      <protection hidden="1"/>
    </xf>
    <xf numFmtId="176" fontId="4" fillId="6" borderId="0" xfId="0" applyNumberFormat="1" applyFont="1" applyFill="1" applyBorder="1" applyAlignment="1" applyProtection="1">
      <alignment horizontal="left" vertical="center"/>
    </xf>
    <xf numFmtId="176" fontId="4" fillId="6" borderId="39" xfId="0" applyNumberFormat="1" applyFont="1" applyFill="1" applyBorder="1" applyAlignment="1" applyProtection="1">
      <alignment vertical="center"/>
    </xf>
    <xf numFmtId="0" fontId="4" fillId="6" borderId="0" xfId="0" applyFont="1" applyFill="1" applyAlignment="1">
      <alignment horizontal="right" vertical="center"/>
    </xf>
    <xf numFmtId="176" fontId="4" fillId="6" borderId="0" xfId="0" applyNumberFormat="1" applyFont="1" applyFill="1" applyBorder="1" applyAlignment="1" applyProtection="1">
      <alignment horizontal="center" vertical="center"/>
      <protection hidden="1"/>
    </xf>
    <xf numFmtId="176" fontId="4" fillId="6" borderId="0" xfId="0" applyNumberFormat="1" applyFont="1" applyFill="1" applyBorder="1" applyAlignment="1" applyProtection="1">
      <alignment horizontal="center" vertical="center"/>
    </xf>
    <xf numFmtId="0" fontId="5" fillId="6" borderId="0" xfId="0" applyFont="1" applyFill="1" applyBorder="1" applyAlignment="1" applyProtection="1">
      <alignment vertical="center"/>
      <protection hidden="1"/>
    </xf>
    <xf numFmtId="0" fontId="5" fillId="6" borderId="0" xfId="0" applyFont="1" applyFill="1" applyAlignment="1">
      <alignment vertical="center" wrapText="1"/>
    </xf>
    <xf numFmtId="0" fontId="2" fillId="6" borderId="0" xfId="0" applyFont="1" applyFill="1" applyBorder="1" applyAlignment="1">
      <alignment horizontal="center" vertical="center"/>
    </xf>
    <xf numFmtId="0" fontId="2" fillId="6" borderId="0" xfId="0" applyFont="1" applyFill="1" applyBorder="1" applyAlignment="1">
      <alignment vertical="center" wrapText="1"/>
    </xf>
    <xf numFmtId="0" fontId="2" fillId="6" borderId="0" xfId="0" applyFont="1" applyFill="1" applyBorder="1">
      <alignment vertical="center"/>
    </xf>
    <xf numFmtId="0" fontId="3" fillId="6" borderId="0" xfId="0" applyFont="1" applyFill="1" applyAlignment="1">
      <alignment horizontal="left" vertical="center"/>
    </xf>
    <xf numFmtId="0" fontId="2" fillId="6" borderId="0" xfId="0" applyFont="1" applyFill="1" applyAlignment="1">
      <alignment vertical="center" wrapText="1"/>
    </xf>
    <xf numFmtId="0" fontId="2" fillId="6" borderId="0" xfId="0" applyFont="1" applyFill="1" applyBorder="1" applyAlignment="1">
      <alignment horizontal="left" vertical="center" wrapText="1"/>
    </xf>
    <xf numFmtId="0" fontId="2" fillId="6" borderId="0" xfId="0" applyFont="1" applyFill="1" applyBorder="1" applyAlignment="1">
      <alignment horizontal="center" vertical="center" wrapText="1"/>
    </xf>
    <xf numFmtId="0" fontId="2" fillId="6" borderId="0" xfId="0" applyFont="1" applyFill="1" applyBorder="1" applyAlignment="1">
      <alignment vertical="top" wrapText="1"/>
    </xf>
    <xf numFmtId="0" fontId="8" fillId="6" borderId="0"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0" xfId="0" applyFont="1" applyFill="1" applyAlignment="1">
      <alignment horizontal="left" vertical="center"/>
    </xf>
    <xf numFmtId="0" fontId="4" fillId="6" borderId="0" xfId="0" applyFont="1" applyFill="1" applyBorder="1" applyAlignment="1">
      <alignment horizontal="left"/>
    </xf>
    <xf numFmtId="0" fontId="5" fillId="6" borderId="0" xfId="0" applyFont="1" applyFill="1" applyBorder="1" applyAlignment="1">
      <alignment horizontal="center" vertical="center"/>
    </xf>
    <xf numFmtId="0" fontId="5" fillId="6" borderId="0" xfId="0" applyFont="1" applyFill="1" applyBorder="1" applyAlignment="1">
      <alignment horizontal="left" vertical="center"/>
    </xf>
    <xf numFmtId="0" fontId="11" fillId="6" borderId="0" xfId="0" applyFont="1" applyFill="1">
      <alignment vertical="center"/>
    </xf>
    <xf numFmtId="0" fontId="4" fillId="6" borderId="0" xfId="0" applyFont="1" applyFill="1" applyBorder="1" applyAlignment="1" applyProtection="1">
      <alignment vertical="center"/>
    </xf>
    <xf numFmtId="0" fontId="4" fillId="6" borderId="49" xfId="0" applyFont="1" applyFill="1" applyBorder="1" applyAlignment="1" applyProtection="1">
      <alignment horizontal="left" vertical="center" wrapText="1"/>
      <protection locked="0"/>
    </xf>
    <xf numFmtId="0" fontId="4" fillId="6" borderId="50" xfId="0" applyFont="1" applyFill="1" applyBorder="1" applyAlignment="1" applyProtection="1">
      <alignment horizontal="left" vertical="center" wrapText="1"/>
      <protection locked="0"/>
    </xf>
    <xf numFmtId="0" fontId="4" fillId="6" borderId="50" xfId="0" applyFont="1" applyFill="1" applyBorder="1" applyAlignment="1" applyProtection="1">
      <alignment vertical="center" wrapText="1"/>
      <protection locked="0"/>
    </xf>
    <xf numFmtId="176" fontId="5" fillId="6" borderId="0" xfId="0" applyNumberFormat="1" applyFont="1" applyFill="1" applyProtection="1">
      <alignment vertical="center"/>
      <protection locked="0" hidden="1"/>
    </xf>
    <xf numFmtId="176" fontId="5" fillId="6" borderId="38" xfId="0" applyNumberFormat="1" applyFont="1" applyFill="1" applyBorder="1" applyProtection="1">
      <alignment vertical="center"/>
      <protection locked="0" hidden="1"/>
    </xf>
    <xf numFmtId="176" fontId="5" fillId="6" borderId="1" xfId="0" applyNumberFormat="1" applyFont="1" applyFill="1" applyBorder="1" applyProtection="1">
      <alignment vertical="center"/>
      <protection locked="0" hidden="1"/>
    </xf>
    <xf numFmtId="0" fontId="17" fillId="6" borderId="0" xfId="0" applyFont="1" applyFill="1" applyAlignment="1">
      <alignment horizontal="center" vertical="center"/>
    </xf>
    <xf numFmtId="0" fontId="4" fillId="0" borderId="0" xfId="0" applyFont="1" applyAlignment="1">
      <alignment horizontal="right" vertical="center" wrapText="1"/>
    </xf>
    <xf numFmtId="0" fontId="20" fillId="6" borderId="0" xfId="0" applyFont="1" applyFill="1" applyAlignment="1">
      <alignment horizontal="left" vertical="center"/>
    </xf>
    <xf numFmtId="0" fontId="4" fillId="2" borderId="46" xfId="0" applyFont="1" applyFill="1" applyBorder="1">
      <alignment vertical="center"/>
    </xf>
    <xf numFmtId="0" fontId="7" fillId="2" borderId="47" xfId="0" applyFont="1" applyFill="1" applyBorder="1" applyAlignment="1">
      <alignment vertical="center" wrapText="1"/>
    </xf>
    <xf numFmtId="0" fontId="4" fillId="2" borderId="19"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7" fillId="2" borderId="1" xfId="0" applyFont="1" applyFill="1" applyBorder="1" applyAlignment="1">
      <alignment vertical="center" wrapText="1"/>
    </xf>
    <xf numFmtId="0" fontId="4" fillId="2" borderId="28" xfId="0" applyFont="1" applyFill="1" applyBorder="1">
      <alignment vertical="center"/>
    </xf>
    <xf numFmtId="0" fontId="7" fillId="2" borderId="8" xfId="0" applyFont="1" applyFill="1" applyBorder="1">
      <alignment vertical="center"/>
    </xf>
    <xf numFmtId="0" fontId="7" fillId="2" borderId="1" xfId="0" applyFont="1" applyFill="1" applyBorder="1" applyAlignment="1">
      <alignment horizontal="center" vertical="center" wrapText="1"/>
    </xf>
    <xf numFmtId="0" fontId="2" fillId="0" borderId="28" xfId="0" applyFont="1" applyBorder="1" applyProtection="1">
      <alignment vertical="center"/>
      <protection locked="0"/>
    </xf>
    <xf numFmtId="0" fontId="2" fillId="0" borderId="8" xfId="0" applyFont="1" applyBorder="1" applyAlignment="1" applyProtection="1">
      <alignment horizontal="center" vertical="center" wrapText="1"/>
      <protection locked="0"/>
    </xf>
    <xf numFmtId="0" fontId="2" fillId="0" borderId="54" xfId="0" applyFont="1" applyBorder="1" applyAlignment="1" applyProtection="1">
      <alignment horizontal="center" vertical="center" wrapText="1"/>
      <protection locked="0"/>
    </xf>
    <xf numFmtId="0" fontId="2" fillId="0" borderId="54" xfId="0" applyFont="1" applyBorder="1" applyAlignment="1" applyProtection="1">
      <alignment horizontal="center" vertical="center"/>
      <protection locked="0"/>
    </xf>
    <xf numFmtId="0" fontId="4" fillId="0" borderId="55" xfId="0" applyFont="1" applyBorder="1" applyAlignment="1" applyProtection="1">
      <alignment vertical="center" wrapText="1"/>
      <protection locked="0"/>
    </xf>
    <xf numFmtId="0" fontId="4" fillId="2" borderId="51" xfId="0" applyFont="1" applyFill="1" applyBorder="1">
      <alignment vertical="center"/>
    </xf>
    <xf numFmtId="0" fontId="7" fillId="2" borderId="52" xfId="0" applyFont="1" applyFill="1" applyBorder="1" applyAlignment="1">
      <alignment vertical="center" wrapText="1"/>
    </xf>
    <xf numFmtId="0" fontId="7" fillId="2" borderId="12" xfId="0" applyFont="1" applyFill="1" applyBorder="1" applyAlignment="1">
      <alignment vertical="center" wrapText="1"/>
    </xf>
    <xf numFmtId="0" fontId="4" fillId="2" borderId="18" xfId="0" applyFont="1" applyFill="1" applyBorder="1">
      <alignment vertical="center"/>
    </xf>
    <xf numFmtId="0" fontId="7" fillId="2" borderId="17" xfId="0" applyFont="1" applyFill="1" applyBorder="1">
      <alignment vertical="center"/>
    </xf>
    <xf numFmtId="0" fontId="4" fillId="0" borderId="2" xfId="0" applyFont="1" applyBorder="1" applyAlignment="1">
      <alignment horizontal="center" vertical="center" shrinkToFit="1"/>
    </xf>
    <xf numFmtId="180" fontId="5" fillId="4" borderId="41" xfId="0" applyNumberFormat="1" applyFont="1" applyFill="1" applyBorder="1" applyAlignment="1" applyProtection="1">
      <alignment horizontal="left" vertical="center" shrinkToFit="1"/>
      <protection hidden="1"/>
    </xf>
    <xf numFmtId="184" fontId="5" fillId="4" borderId="36" xfId="0" applyNumberFormat="1" applyFont="1" applyFill="1" applyBorder="1" applyAlignment="1" applyProtection="1">
      <alignment horizontal="left" vertical="center" shrinkToFit="1"/>
      <protection hidden="1"/>
    </xf>
    <xf numFmtId="180" fontId="5" fillId="4" borderId="1" xfId="0" applyNumberFormat="1" applyFont="1" applyFill="1" applyBorder="1" applyAlignment="1" applyProtection="1">
      <alignment horizontal="left" vertical="center" shrinkToFit="1"/>
      <protection hidden="1"/>
    </xf>
    <xf numFmtId="180" fontId="4" fillId="6" borderId="0" xfId="0" applyNumberFormat="1" applyFont="1" applyFill="1" applyBorder="1" applyAlignment="1" applyProtection="1">
      <alignment horizontal="left" vertical="center" shrinkToFit="1"/>
      <protection hidden="1"/>
    </xf>
    <xf numFmtId="184" fontId="4" fillId="6" borderId="0" xfId="0" applyNumberFormat="1" applyFont="1" applyFill="1" applyBorder="1" applyAlignment="1" applyProtection="1">
      <alignment horizontal="left" vertical="center" shrinkToFit="1"/>
      <protection hidden="1"/>
    </xf>
    <xf numFmtId="181" fontId="4" fillId="6" borderId="0" xfId="0" applyNumberFormat="1" applyFont="1" applyFill="1" applyBorder="1" applyAlignment="1" applyProtection="1">
      <alignment horizontal="left" vertical="center" shrinkToFit="1"/>
    </xf>
    <xf numFmtId="0" fontId="5" fillId="6" borderId="0" xfId="0" applyFont="1" applyFill="1" applyAlignment="1">
      <alignment horizontal="right" vertical="center"/>
    </xf>
    <xf numFmtId="0" fontId="4" fillId="6" borderId="2" xfId="0" applyFont="1" applyFill="1" applyBorder="1" applyAlignment="1">
      <alignment horizontal="center" vertical="center" shrinkToFit="1"/>
    </xf>
    <xf numFmtId="183" fontId="5" fillId="6" borderId="35" xfId="0" applyNumberFormat="1" applyFont="1" applyFill="1" applyBorder="1" applyAlignment="1" applyProtection="1">
      <alignment horizontal="left" vertical="center" shrinkToFit="1"/>
      <protection hidden="1"/>
    </xf>
    <xf numFmtId="185" fontId="5" fillId="6" borderId="41" xfId="0" applyNumberFormat="1" applyFont="1" applyFill="1" applyBorder="1" applyAlignment="1" applyProtection="1">
      <alignment horizontal="left" vertical="center" shrinkToFit="1"/>
      <protection hidden="1"/>
    </xf>
    <xf numFmtId="186" fontId="5" fillId="6" borderId="36" xfId="0" applyNumberFormat="1" applyFont="1" applyFill="1" applyBorder="1" applyAlignment="1" applyProtection="1">
      <alignment horizontal="left" vertical="center" shrinkToFit="1"/>
      <protection hidden="1"/>
    </xf>
    <xf numFmtId="180" fontId="5" fillId="6" borderId="1" xfId="0" applyNumberFormat="1" applyFont="1" applyFill="1" applyBorder="1" applyAlignment="1" applyProtection="1">
      <alignment horizontal="left" vertical="center" shrinkToFit="1"/>
      <protection hidden="1"/>
    </xf>
    <xf numFmtId="177" fontId="5" fillId="6" borderId="33" xfId="0" applyNumberFormat="1" applyFont="1" applyFill="1" applyBorder="1" applyAlignment="1" applyProtection="1">
      <alignment horizontal="center" vertical="center"/>
      <protection hidden="1"/>
    </xf>
    <xf numFmtId="177" fontId="5" fillId="6" borderId="34" xfId="0" applyNumberFormat="1" applyFont="1" applyFill="1" applyBorder="1" applyAlignment="1" applyProtection="1">
      <alignment horizontal="center" vertical="center"/>
      <protection hidden="1"/>
    </xf>
    <xf numFmtId="0" fontId="2" fillId="6" borderId="0" xfId="0" applyFont="1" applyFill="1" applyAlignment="1">
      <alignment horizontal="center" vertical="center"/>
    </xf>
    <xf numFmtId="0" fontId="7"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7" fillId="3" borderId="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6" xfId="0" applyFont="1" applyFill="1" applyBorder="1" applyAlignment="1">
      <alignment horizontal="center" vertical="center"/>
    </xf>
    <xf numFmtId="0" fontId="5" fillId="0" borderId="7" xfId="0" applyFont="1" applyBorder="1" applyAlignment="1">
      <alignment vertical="center" wrapText="1"/>
    </xf>
    <xf numFmtId="0" fontId="4" fillId="2" borderId="4"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27" xfId="0" applyFont="1" applyFill="1" applyBorder="1" applyAlignment="1">
      <alignment horizontal="left" vertical="center"/>
    </xf>
    <xf numFmtId="0" fontId="4" fillId="2" borderId="5" xfId="0" applyFont="1" applyFill="1" applyBorder="1" applyAlignment="1">
      <alignment horizontal="left" vertical="center"/>
    </xf>
    <xf numFmtId="0" fontId="4" fillId="2" borderId="53"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11" fillId="6" borderId="0" xfId="0" applyFont="1" applyFill="1" applyBorder="1" applyAlignment="1">
      <alignment horizontal="left" vertical="center"/>
    </xf>
    <xf numFmtId="0" fontId="5" fillId="0" borderId="7" xfId="0" applyFont="1" applyBorder="1" applyAlignment="1">
      <alignment horizontal="left" vertical="center" wrapText="1"/>
    </xf>
    <xf numFmtId="0" fontId="5" fillId="4" borderId="7" xfId="0" applyFont="1" applyFill="1" applyBorder="1" applyAlignment="1">
      <alignment vertical="center" wrapText="1"/>
    </xf>
    <xf numFmtId="176" fontId="5" fillId="6" borderId="35" xfId="0" applyNumberFormat="1" applyFont="1" applyFill="1" applyBorder="1" applyAlignment="1" applyProtection="1">
      <alignment horizontal="center" vertical="center"/>
      <protection hidden="1"/>
    </xf>
    <xf numFmtId="176" fontId="5" fillId="6" borderId="36" xfId="0" applyNumberFormat="1" applyFont="1" applyFill="1" applyBorder="1" applyAlignment="1" applyProtection="1">
      <alignment horizontal="center" vertical="center"/>
      <protection hidden="1"/>
    </xf>
    <xf numFmtId="0" fontId="5"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179" fontId="14" fillId="6" borderId="8" xfId="0" applyNumberFormat="1" applyFont="1" applyFill="1" applyBorder="1" applyAlignment="1" applyProtection="1">
      <alignment horizontal="left" vertical="center" shrinkToFit="1"/>
    </xf>
    <xf numFmtId="179" fontId="5" fillId="6" borderId="1" xfId="0" applyNumberFormat="1" applyFont="1" applyFill="1" applyBorder="1" applyAlignment="1" applyProtection="1">
      <alignment horizontal="left" vertical="center" shrinkToFit="1"/>
    </xf>
    <xf numFmtId="0" fontId="5" fillId="6" borderId="1" xfId="0" applyFont="1" applyFill="1" applyBorder="1" applyAlignment="1">
      <alignment horizontal="center" vertical="center"/>
    </xf>
    <xf numFmtId="0" fontId="10" fillId="0" borderId="1" xfId="0" applyFont="1" applyBorder="1" applyAlignment="1">
      <alignment horizontal="left" vertical="center" wrapText="1"/>
    </xf>
    <xf numFmtId="0" fontId="10" fillId="0" borderId="6" xfId="0" applyFont="1" applyBorder="1" applyAlignment="1">
      <alignment horizontal="left" vertical="center" wrapText="1"/>
    </xf>
    <xf numFmtId="0" fontId="4" fillId="6" borderId="0" xfId="0" applyFont="1" applyFill="1" applyBorder="1" applyAlignment="1" applyProtection="1">
      <alignment horizontal="center" vertical="center"/>
      <protection hidden="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0" borderId="4" xfId="0" applyFont="1" applyBorder="1" applyAlignment="1">
      <alignment horizontal="center" vertical="center" shrinkToFit="1"/>
    </xf>
    <xf numFmtId="0" fontId="4" fillId="0" borderId="40" xfId="0" applyFont="1" applyBorder="1" applyAlignment="1">
      <alignment horizontal="center" vertical="center" shrinkToFit="1"/>
    </xf>
    <xf numFmtId="179" fontId="14" fillId="4" borderId="8" xfId="0" applyNumberFormat="1" applyFont="1" applyFill="1" applyBorder="1" applyAlignment="1" applyProtection="1">
      <alignment horizontal="left" vertical="center" shrinkToFit="1"/>
    </xf>
    <xf numFmtId="179" fontId="5" fillId="4" borderId="1" xfId="0" applyNumberFormat="1" applyFont="1" applyFill="1" applyBorder="1" applyAlignment="1" applyProtection="1">
      <alignment horizontal="left" vertical="center" shrinkToFit="1"/>
    </xf>
    <xf numFmtId="0" fontId="5" fillId="0" borderId="7"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0" borderId="7" xfId="0" applyFont="1" applyFill="1" applyBorder="1" applyAlignment="1">
      <alignment vertical="center" wrapText="1"/>
    </xf>
    <xf numFmtId="9" fontId="4" fillId="6" borderId="0" xfId="0" applyNumberFormat="1" applyFont="1" applyFill="1" applyBorder="1" applyAlignment="1" applyProtection="1">
      <alignment horizontal="center" vertical="center"/>
      <protection hidden="1"/>
    </xf>
    <xf numFmtId="0" fontId="5" fillId="6" borderId="1" xfId="0" applyFont="1" applyFill="1" applyBorder="1" applyAlignment="1">
      <alignment horizontal="center" vertical="center" shrinkToFit="1"/>
    </xf>
    <xf numFmtId="0" fontId="5" fillId="6" borderId="6" xfId="0" applyFont="1" applyFill="1" applyBorder="1" applyAlignment="1">
      <alignment horizontal="center" vertical="center" shrinkToFit="1"/>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38" xfId="0" applyFont="1" applyFill="1" applyBorder="1" applyAlignment="1">
      <alignment horizontal="center" vertical="center"/>
    </xf>
    <xf numFmtId="0" fontId="5" fillId="6" borderId="12" xfId="0" applyFont="1" applyFill="1" applyBorder="1" applyAlignment="1">
      <alignment horizontal="center" vertical="center"/>
    </xf>
    <xf numFmtId="0" fontId="5" fillId="6" borderId="42"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10" xfId="0" applyFont="1" applyFill="1" applyBorder="1" applyAlignment="1">
      <alignment horizontal="center" vertical="center" shrinkToFit="1"/>
    </xf>
    <xf numFmtId="0" fontId="4" fillId="6" borderId="0" xfId="0" applyFont="1" applyFill="1" applyAlignment="1">
      <alignment horizontal="center" vertical="center" shrinkToFit="1"/>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8" xfId="0" applyFont="1" applyFill="1" applyBorder="1" applyAlignment="1">
      <alignment horizontal="center" vertical="center"/>
    </xf>
    <xf numFmtId="0" fontId="5" fillId="4" borderId="1" xfId="0" applyFont="1" applyFill="1" applyBorder="1" applyAlignment="1">
      <alignment horizontal="center" vertical="center" shrinkToFit="1"/>
    </xf>
    <xf numFmtId="0" fontId="5" fillId="4" borderId="6" xfId="0" applyFont="1" applyFill="1" applyBorder="1" applyAlignment="1">
      <alignment horizontal="center" vertical="center" shrinkToFit="1"/>
    </xf>
    <xf numFmtId="182" fontId="5" fillId="6" borderId="35" xfId="0" applyNumberFormat="1" applyFont="1" applyFill="1" applyBorder="1" applyAlignment="1" applyProtection="1">
      <alignment horizontal="center" vertical="center"/>
      <protection hidden="1"/>
    </xf>
    <xf numFmtId="182" fontId="5" fillId="6" borderId="36" xfId="0" applyNumberFormat="1" applyFont="1" applyFill="1" applyBorder="1" applyAlignment="1" applyProtection="1">
      <alignment horizontal="center" vertical="center"/>
      <protection hidden="1"/>
    </xf>
    <xf numFmtId="0" fontId="7" fillId="2" borderId="4"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6" xfId="0" applyFont="1" applyFill="1" applyBorder="1" applyAlignment="1">
      <alignment horizontal="center" vertical="center"/>
    </xf>
    <xf numFmtId="0" fontId="4" fillId="3" borderId="1" xfId="0" applyFont="1" applyFill="1" applyBorder="1" applyAlignment="1">
      <alignment horizontal="center" vertical="center" wrapText="1" shrinkToFit="1"/>
    </xf>
    <xf numFmtId="0" fontId="4" fillId="3" borderId="6" xfId="0" applyFont="1" applyFill="1" applyBorder="1" applyAlignment="1">
      <alignment horizontal="center" vertical="center" shrinkToFit="1"/>
    </xf>
    <xf numFmtId="0" fontId="10" fillId="3" borderId="2" xfId="0" applyFont="1" applyFill="1" applyBorder="1" applyAlignment="1">
      <alignment horizontal="center" vertical="center" textRotation="255"/>
    </xf>
    <xf numFmtId="0" fontId="10" fillId="3" borderId="13" xfId="0" applyFont="1" applyFill="1" applyBorder="1" applyAlignment="1">
      <alignment horizontal="center" vertical="center" textRotation="255"/>
    </xf>
    <xf numFmtId="0" fontId="10" fillId="3" borderId="3" xfId="0" applyFont="1" applyFill="1" applyBorder="1" applyAlignment="1">
      <alignment horizontal="center" vertical="center" textRotation="255"/>
    </xf>
    <xf numFmtId="0" fontId="4" fillId="3" borderId="1" xfId="0" applyFont="1" applyFill="1" applyBorder="1" applyAlignment="1">
      <alignment horizontal="center" vertical="center" shrinkToFit="1"/>
    </xf>
    <xf numFmtId="0" fontId="10" fillId="3" borderId="1" xfId="0" applyFont="1" applyFill="1" applyBorder="1" applyAlignment="1">
      <alignment horizontal="center" vertical="center" shrinkToFit="1"/>
    </xf>
    <xf numFmtId="0" fontId="10" fillId="3" borderId="6" xfId="0" applyFont="1" applyFill="1" applyBorder="1" applyAlignment="1">
      <alignment horizontal="center" vertical="center" shrinkToFit="1"/>
    </xf>
    <xf numFmtId="0" fontId="5" fillId="6" borderId="0" xfId="0" applyFont="1" applyFill="1" applyBorder="1" applyAlignment="1">
      <alignment horizontal="center" vertical="center"/>
    </xf>
    <xf numFmtId="0" fontId="17" fillId="0" borderId="29" xfId="0" applyFont="1" applyBorder="1" applyAlignment="1" applyProtection="1">
      <alignment horizontal="center" vertical="center" wrapText="1"/>
      <protection locked="0"/>
    </xf>
    <xf numFmtId="0" fontId="17" fillId="0" borderId="30" xfId="0" applyFont="1" applyBorder="1" applyAlignment="1" applyProtection="1">
      <alignment horizontal="center" vertical="center" wrapText="1"/>
      <protection locked="0"/>
    </xf>
    <xf numFmtId="0" fontId="17" fillId="0" borderId="44" xfId="0" applyFont="1" applyBorder="1" applyAlignment="1" applyProtection="1">
      <alignment horizontal="center" vertical="center" wrapText="1"/>
      <protection locked="0"/>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5"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8" xfId="0" applyFont="1" applyFill="1" applyBorder="1" applyAlignment="1">
      <alignment horizontal="left" vertical="center"/>
    </xf>
    <xf numFmtId="0" fontId="4" fillId="2" borderId="1" xfId="0" applyFont="1" applyFill="1" applyBorder="1" applyAlignment="1">
      <alignment horizontal="left" vertical="center"/>
    </xf>
    <xf numFmtId="0" fontId="2" fillId="6" borderId="1" xfId="0" applyFont="1" applyFill="1" applyBorder="1" applyAlignment="1">
      <alignment horizontal="center" vertical="center"/>
    </xf>
    <xf numFmtId="0" fontId="5" fillId="6" borderId="0" xfId="0" applyFont="1" applyFill="1" applyBorder="1" applyAlignment="1">
      <alignment horizontal="right" vertical="center" wrapText="1"/>
    </xf>
    <xf numFmtId="0" fontId="5" fillId="6" borderId="0" xfId="0" applyFont="1" applyFill="1" applyBorder="1" applyAlignment="1">
      <alignment horizontal="right" vertical="center"/>
    </xf>
    <xf numFmtId="0" fontId="10"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6" borderId="0" xfId="0" applyFont="1" applyFill="1" applyAlignment="1">
      <alignment horizontal="left" vertical="center" wrapText="1"/>
    </xf>
    <xf numFmtId="0" fontId="10" fillId="3" borderId="1" xfId="0" applyFont="1" applyFill="1" applyBorder="1" applyAlignment="1">
      <alignment horizontal="center" vertical="center" wrapText="1" shrinkToFit="1"/>
    </xf>
    <xf numFmtId="0" fontId="10" fillId="3" borderId="6" xfId="0" applyFont="1" applyFill="1" applyBorder="1" applyAlignment="1">
      <alignment horizontal="center" vertical="center" wrapText="1" shrinkToFit="1"/>
    </xf>
    <xf numFmtId="0" fontId="4" fillId="3" borderId="4" xfId="0" applyFont="1" applyFill="1" applyBorder="1" applyAlignment="1">
      <alignment horizontal="center" vertical="center" wrapText="1" shrinkToFit="1"/>
    </xf>
    <xf numFmtId="0" fontId="4" fillId="3" borderId="10" xfId="0" applyFont="1" applyFill="1" applyBorder="1" applyAlignment="1">
      <alignment horizontal="center" vertical="center" wrapText="1" shrinkToFit="1"/>
    </xf>
    <xf numFmtId="0" fontId="4" fillId="3" borderId="12" xfId="0" applyFont="1" applyFill="1" applyBorder="1" applyAlignment="1">
      <alignment horizontal="center" vertical="center" wrapText="1" shrinkToFit="1"/>
    </xf>
    <xf numFmtId="0" fontId="4" fillId="3" borderId="16" xfId="0" applyFont="1" applyFill="1" applyBorder="1" applyAlignment="1">
      <alignment horizontal="center" vertical="center" wrapText="1" shrinkToFit="1"/>
    </xf>
    <xf numFmtId="0" fontId="4" fillId="6" borderId="30" xfId="0" applyFont="1" applyFill="1" applyBorder="1" applyAlignment="1">
      <alignment horizontal="center" vertical="center"/>
    </xf>
    <xf numFmtId="178" fontId="6" fillId="6" borderId="15" xfId="0" applyNumberFormat="1" applyFont="1" applyFill="1" applyBorder="1" applyAlignment="1" applyProtection="1">
      <alignment horizontal="center" vertical="center"/>
    </xf>
    <xf numFmtId="178" fontId="6" fillId="6" borderId="31" xfId="0" applyNumberFormat="1" applyFont="1" applyFill="1" applyBorder="1" applyAlignment="1" applyProtection="1">
      <alignment horizontal="center" vertical="center"/>
    </xf>
    <xf numFmtId="178" fontId="6" fillId="6" borderId="32" xfId="0" applyNumberFormat="1" applyFont="1" applyFill="1" applyBorder="1" applyAlignment="1" applyProtection="1">
      <alignment horizontal="center" vertical="center"/>
    </xf>
    <xf numFmtId="178" fontId="6" fillId="6" borderId="24" xfId="0" applyNumberFormat="1" applyFont="1" applyFill="1" applyBorder="1" applyAlignment="1" applyProtection="1">
      <alignment horizontal="center" vertical="center"/>
    </xf>
    <xf numFmtId="0" fontId="4" fillId="6" borderId="1" xfId="0" applyFont="1" applyFill="1" applyBorder="1" applyAlignment="1">
      <alignment horizontal="left" vertical="center" wrapText="1"/>
    </xf>
    <xf numFmtId="0" fontId="5" fillId="0" borderId="39"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43" xfId="0" applyFont="1" applyBorder="1" applyAlignment="1" applyProtection="1">
      <alignment horizontal="left" vertical="center"/>
      <protection locked="0"/>
    </xf>
    <xf numFmtId="0" fontId="4" fillId="0" borderId="39"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43" xfId="0" applyFont="1" applyBorder="1" applyAlignment="1" applyProtection="1">
      <alignment horizontal="left" vertical="center"/>
      <protection locked="0"/>
    </xf>
    <xf numFmtId="0" fontId="4" fillId="0" borderId="19"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19"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10" fillId="0" borderId="37"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48" xfId="0" applyFont="1" applyBorder="1" applyAlignment="1" applyProtection="1">
      <alignment horizontal="center" vertical="center"/>
      <protection locked="0"/>
    </xf>
    <xf numFmtId="0" fontId="4" fillId="0" borderId="39" xfId="0" applyFont="1" applyBorder="1" applyAlignment="1" applyProtection="1">
      <alignment horizontal="right"/>
      <protection locked="0"/>
    </xf>
    <xf numFmtId="0" fontId="4" fillId="0" borderId="0" xfId="0" applyFont="1" applyBorder="1" applyAlignment="1" applyProtection="1">
      <alignment horizontal="right"/>
      <protection locked="0"/>
    </xf>
    <xf numFmtId="0" fontId="4" fillId="0" borderId="43" xfId="0" applyFont="1" applyBorder="1" applyAlignment="1" applyProtection="1">
      <alignment horizontal="right"/>
      <protection locked="0"/>
    </xf>
    <xf numFmtId="0" fontId="10" fillId="6" borderId="45" xfId="0" applyFont="1" applyFill="1" applyBorder="1" applyAlignment="1" applyProtection="1">
      <alignment horizontal="center" vertical="center"/>
      <protection locked="0"/>
    </xf>
    <xf numFmtId="0" fontId="10" fillId="6" borderId="46" xfId="0" applyFont="1" applyFill="1" applyBorder="1" applyAlignment="1" applyProtection="1">
      <alignment horizontal="center" vertical="center"/>
      <protection locked="0"/>
    </xf>
    <xf numFmtId="0" fontId="10" fillId="6" borderId="47" xfId="0" applyFont="1" applyFill="1" applyBorder="1" applyAlignment="1" applyProtection="1">
      <alignment horizontal="center" vertical="center"/>
      <protection locked="0"/>
    </xf>
    <xf numFmtId="0" fontId="5" fillId="6" borderId="1" xfId="0"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0" fontId="5" fillId="0" borderId="19" xfId="0" applyFont="1" applyBorder="1" applyAlignment="1" applyProtection="1">
      <alignment horizontal="left" vertical="center" shrinkToFit="1"/>
      <protection locked="0"/>
    </xf>
    <xf numFmtId="0" fontId="5" fillId="0" borderId="1" xfId="0" applyFont="1" applyBorder="1" applyAlignment="1" applyProtection="1">
      <alignment horizontal="left" vertical="center" shrinkToFit="1"/>
      <protection locked="0"/>
    </xf>
    <xf numFmtId="0" fontId="5" fillId="0" borderId="28" xfId="0" applyFont="1" applyBorder="1" applyAlignment="1" applyProtection="1">
      <alignment horizontal="left" vertical="center" shrinkToFit="1"/>
      <protection locked="0"/>
    </xf>
    <xf numFmtId="0" fontId="4" fillId="0" borderId="19"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4" fillId="0" borderId="19"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protection locked="0"/>
    </xf>
    <xf numFmtId="0" fontId="4" fillId="0" borderId="1" xfId="0" applyFont="1" applyBorder="1" applyAlignment="1">
      <alignment horizontal="center" vertical="center" shrinkToFit="1"/>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4" borderId="1" xfId="0" applyFont="1" applyFill="1" applyBorder="1" applyAlignment="1">
      <alignment horizontal="left" vertical="center" wrapText="1"/>
    </xf>
    <xf numFmtId="0" fontId="5" fillId="6" borderId="10" xfId="0" applyFont="1" applyFill="1" applyBorder="1" applyAlignment="1">
      <alignment horizontal="center" vertical="center"/>
    </xf>
    <xf numFmtId="0" fontId="4" fillId="6" borderId="1" xfId="0" applyFont="1" applyFill="1" applyBorder="1" applyAlignment="1">
      <alignment horizontal="center" vertical="center" shrinkToFit="1"/>
    </xf>
    <xf numFmtId="0" fontId="4" fillId="6" borderId="6" xfId="0" applyFont="1" applyFill="1" applyBorder="1" applyAlignment="1">
      <alignment horizontal="center" vertical="center" shrinkToFit="1"/>
    </xf>
    <xf numFmtId="0" fontId="4" fillId="6" borderId="7" xfId="0" applyFont="1" applyFill="1" applyBorder="1" applyAlignment="1">
      <alignment horizontal="center" vertical="center" shrinkToFit="1"/>
    </xf>
    <xf numFmtId="0" fontId="4" fillId="6" borderId="8"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CCCC"/>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714375</xdr:colOff>
      <xdr:row>143</xdr:row>
      <xdr:rowOff>494392</xdr:rowOff>
    </xdr:from>
    <xdr:to>
      <xdr:col>10</xdr:col>
      <xdr:colOff>317500</xdr:colOff>
      <xdr:row>144</xdr:row>
      <xdr:rowOff>453293</xdr:rowOff>
    </xdr:to>
    <xdr:pic>
      <xdr:nvPicPr>
        <xdr:cNvPr id="15" name="図 14">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1"/>
        <a:srcRect t="1" r="2352" b="10045"/>
        <a:stretch/>
      </xdr:blipFill>
      <xdr:spPr>
        <a:xfrm>
          <a:off x="2984500" y="77758017"/>
          <a:ext cx="7778750" cy="466901"/>
        </a:xfrm>
        <a:prstGeom prst="rect">
          <a:avLst/>
        </a:prstGeom>
      </xdr:spPr>
    </xdr:pic>
    <xdr:clientData/>
  </xdr:twoCellAnchor>
  <xdr:twoCellAnchor>
    <xdr:from>
      <xdr:col>4</xdr:col>
      <xdr:colOff>652319</xdr:colOff>
      <xdr:row>39</xdr:row>
      <xdr:rowOff>18762</xdr:rowOff>
    </xdr:from>
    <xdr:to>
      <xdr:col>10</xdr:col>
      <xdr:colOff>524410</xdr:colOff>
      <xdr:row>42</xdr:row>
      <xdr:rowOff>177512</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5657274" y="20904489"/>
          <a:ext cx="5310000" cy="1007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r>
            <a:rPr kumimoji="1" lang="ja-JP" altLang="en-US" sz="1400">
              <a:solidFill>
                <a:sysClr val="windowText" lastClr="000000"/>
              </a:solidFill>
              <a:effectLst/>
              <a:latin typeface="UD Digi Kyokasho NK-R" panose="02020400000000000000" pitchFamily="18" charset="-128"/>
              <a:ea typeface="UD Digi Kyokasho NK-R" panose="02020400000000000000" pitchFamily="18" charset="-128"/>
              <a:cs typeface="+mn-cs"/>
            </a:rPr>
            <a:t>実践</a:t>
          </a:r>
          <a:r>
            <a:rPr kumimoji="1" lang="ja-JP" altLang="ja-JP" sz="1400">
              <a:solidFill>
                <a:sysClr val="windowText" lastClr="000000"/>
              </a:solidFill>
              <a:effectLst/>
              <a:latin typeface="UD Digi Kyokasho NK-R" panose="02020400000000000000" pitchFamily="18" charset="-128"/>
              <a:ea typeface="UD Digi Kyokasho NK-R" panose="02020400000000000000" pitchFamily="18" charset="-128"/>
              <a:cs typeface="+mn-cs"/>
            </a:rPr>
            <a:t>して</a:t>
          </a:r>
          <a:r>
            <a:rPr kumimoji="1" lang="ja-JP" altLang="en-US" sz="1400">
              <a:solidFill>
                <a:sysClr val="windowText" lastClr="000000"/>
              </a:solidFill>
              <a:effectLst/>
              <a:latin typeface="UD Digi Kyokasho NK-R" panose="02020400000000000000" pitchFamily="18" charset="-128"/>
              <a:ea typeface="UD Digi Kyokasho NK-R" panose="02020400000000000000" pitchFamily="18" charset="-128"/>
              <a:cs typeface="+mn-cs"/>
            </a:rPr>
            <a:t>「</a:t>
          </a:r>
          <a:r>
            <a:rPr kumimoji="1" lang="ja-JP" altLang="ja-JP" sz="1400">
              <a:solidFill>
                <a:sysClr val="windowText" lastClr="000000"/>
              </a:solidFill>
              <a:effectLst/>
              <a:latin typeface="UD Digi Kyokasho NK-R" panose="02020400000000000000" pitchFamily="18" charset="-128"/>
              <a:ea typeface="UD Digi Kyokasho NK-R" panose="02020400000000000000" pitchFamily="18" charset="-128"/>
              <a:cs typeface="+mn-cs"/>
            </a:rPr>
            <a:t>いる</a:t>
          </a:r>
          <a:r>
            <a:rPr kumimoji="1" lang="ja-JP" altLang="en-US" sz="1400">
              <a:solidFill>
                <a:sysClr val="windowText" lastClr="000000"/>
              </a:solidFill>
              <a:effectLst/>
              <a:latin typeface="UD Digi Kyokasho NK-R" panose="02020400000000000000" pitchFamily="18" charset="-128"/>
              <a:ea typeface="UD Digi Kyokasho NK-R" panose="02020400000000000000" pitchFamily="18" charset="-128"/>
              <a:cs typeface="+mn-cs"/>
            </a:rPr>
            <a:t>」</a:t>
          </a:r>
          <a:r>
            <a:rPr kumimoji="1" lang="ja-JP" altLang="en-US" sz="1400">
              <a:solidFill>
                <a:sysClr val="windowText" lastClr="000000"/>
              </a:solidFill>
              <a:latin typeface="UD Digi Kyokasho NK-R" panose="02020400000000000000" pitchFamily="18" charset="-128"/>
              <a:ea typeface="UD Digi Kyokasho NK-R" panose="02020400000000000000" pitchFamily="18" charset="-128"/>
            </a:rPr>
            <a:t>、「いない」のどちらかの欄に</a:t>
          </a:r>
          <a:r>
            <a:rPr kumimoji="1" lang="ja-JP" altLang="ja-JP" sz="1400">
              <a:solidFill>
                <a:sysClr val="windowText" lastClr="000000"/>
              </a:solidFill>
              <a:effectLst/>
              <a:latin typeface="UD Digi Kyokasho NK-R" panose="02020400000000000000" pitchFamily="18" charset="-128"/>
              <a:ea typeface="UD Digi Kyokasho NK-R" panose="02020400000000000000" pitchFamily="18" charset="-128"/>
              <a:cs typeface="+mn-cs"/>
            </a:rPr>
            <a:t>「✔」</a:t>
          </a:r>
          <a:endParaRPr kumimoji="1" lang="en-US" altLang="ja-JP" sz="1400">
            <a:solidFill>
              <a:sysClr val="windowText" lastClr="000000"/>
            </a:solidFill>
            <a:latin typeface="UD Digi Kyokasho NK-R" panose="02020400000000000000" pitchFamily="18" charset="-128"/>
            <a:ea typeface="UD Digi Kyokasho NK-R" panose="02020400000000000000" pitchFamily="18" charset="-128"/>
          </a:endParaRPr>
        </a:p>
        <a:p>
          <a:r>
            <a:rPr kumimoji="1" lang="ja-JP" altLang="en-US" sz="1400">
              <a:solidFill>
                <a:sysClr val="windowText" lastClr="000000"/>
              </a:solidFill>
              <a:latin typeface="UD Digi Kyokasho NK-R" panose="02020400000000000000" pitchFamily="18" charset="-128"/>
              <a:ea typeface="UD Digi Kyokasho NK-R" panose="02020400000000000000" pitchFamily="18" charset="-128"/>
            </a:rPr>
            <a:t>該当しないの場合は、「該当しない</a:t>
          </a:r>
          <a:r>
            <a:rPr kumimoji="1" lang="ja-JP" altLang="ja-JP" sz="1400">
              <a:solidFill>
                <a:sysClr val="windowText" lastClr="000000"/>
              </a:solidFill>
              <a:effectLst/>
              <a:latin typeface="UD Digi Kyokasho NK-R" panose="02020400000000000000" pitchFamily="18" charset="-128"/>
              <a:ea typeface="UD Digi Kyokasho NK-R" panose="02020400000000000000" pitchFamily="18" charset="-128"/>
              <a:cs typeface="+mn-cs"/>
            </a:rPr>
            <a:t>」</a:t>
          </a:r>
          <a:r>
            <a:rPr kumimoji="1" lang="ja-JP" altLang="en-US" sz="1400">
              <a:solidFill>
                <a:sysClr val="windowText" lastClr="000000"/>
              </a:solidFill>
              <a:latin typeface="UD Digi Kyokasho NK-R" panose="02020400000000000000" pitchFamily="18" charset="-128"/>
              <a:ea typeface="UD Digi Kyokasho NK-R" panose="02020400000000000000" pitchFamily="18" charset="-128"/>
            </a:rPr>
            <a:t>欄に「✔」とその理由を記入</a:t>
          </a:r>
        </a:p>
      </xdr:txBody>
    </xdr:sp>
    <xdr:clientData/>
  </xdr:twoCellAnchor>
  <xdr:twoCellAnchor>
    <xdr:from>
      <xdr:col>9</xdr:col>
      <xdr:colOff>143493</xdr:colOff>
      <xdr:row>35</xdr:row>
      <xdr:rowOff>450272</xdr:rowOff>
    </xdr:from>
    <xdr:to>
      <xdr:col>10</xdr:col>
      <xdr:colOff>459838</xdr:colOff>
      <xdr:row>37</xdr:row>
      <xdr:rowOff>103908</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0058564" y="18692915"/>
          <a:ext cx="860631" cy="914564"/>
        </a:xfrm>
        <a:prstGeom prst="rect">
          <a:avLst/>
        </a:prstGeom>
        <a:solidFill>
          <a:schemeClr val="bg1"/>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UD デジタル 教科書体 NP-R" panose="02020400000000000000" pitchFamily="18" charset="-128"/>
              <a:ea typeface="UD デジタル 教科書体 NP-R" panose="02020400000000000000" pitchFamily="18" charset="-128"/>
            </a:rPr>
            <a:t>記入</a:t>
          </a:r>
          <a:endParaRPr kumimoji="1" lang="en-US" altLang="ja-JP" sz="1600">
            <a:solidFill>
              <a:sysClr val="windowText" lastClr="000000"/>
            </a:solidFill>
            <a:latin typeface="UD デジタル 教科書体 NP-R" panose="02020400000000000000" pitchFamily="18" charset="-128"/>
            <a:ea typeface="UD デジタル 教科書体 NP-R" panose="02020400000000000000" pitchFamily="18" charset="-128"/>
          </a:endParaRPr>
        </a:p>
        <a:p>
          <a:pPr algn="ctr"/>
          <a:r>
            <a:rPr kumimoji="1" lang="ja-JP" altLang="en-US" sz="1600">
              <a:solidFill>
                <a:sysClr val="windowText" lastClr="000000"/>
              </a:solidFill>
              <a:latin typeface="UD デジタル 教科書体 NP-R" panose="02020400000000000000" pitchFamily="18" charset="-128"/>
              <a:ea typeface="UD デジタル 教科書体 NP-R" panose="02020400000000000000" pitchFamily="18" charset="-128"/>
            </a:rPr>
            <a:t>不要</a:t>
          </a:r>
        </a:p>
      </xdr:txBody>
    </xdr:sp>
    <xdr:clientData/>
  </xdr:twoCellAnchor>
  <xdr:twoCellAnchor>
    <xdr:from>
      <xdr:col>3</xdr:col>
      <xdr:colOff>142875</xdr:colOff>
      <xdr:row>33</xdr:row>
      <xdr:rowOff>40820</xdr:rowOff>
    </xdr:from>
    <xdr:to>
      <xdr:col>5</xdr:col>
      <xdr:colOff>3754</xdr:colOff>
      <xdr:row>34</xdr:row>
      <xdr:rowOff>158749</xdr:rowOff>
    </xdr:to>
    <xdr:sp macro="" textlink="">
      <xdr:nvSpPr>
        <xdr:cNvPr id="17" name="吹き出し: 角を丸めた四角形 16">
          <a:extLst>
            <a:ext uri="{FF2B5EF4-FFF2-40B4-BE49-F238E27FC236}">
              <a16:creationId xmlns:a16="http://schemas.microsoft.com/office/drawing/2014/main" id="{00000000-0008-0000-0000-000011000000}"/>
            </a:ext>
          </a:extLst>
        </xdr:cNvPr>
        <xdr:cNvSpPr/>
      </xdr:nvSpPr>
      <xdr:spPr>
        <a:xfrm>
          <a:off x="3778250" y="17598570"/>
          <a:ext cx="2591379" cy="371929"/>
        </a:xfrm>
        <a:prstGeom prst="wedgeRoundRectCallout">
          <a:avLst>
            <a:gd name="adj1" fmla="val 54104"/>
            <a:gd name="adj2" fmla="val 142200"/>
            <a:gd name="adj3" fmla="val 16667"/>
          </a:avLst>
        </a:prstGeom>
        <a:solidFill>
          <a:schemeClr val="bg1"/>
        </a:solidFill>
        <a:ln w="285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既に店舗で実践している場合</a:t>
          </a:r>
        </a:p>
      </xdr:txBody>
    </xdr:sp>
    <xdr:clientData/>
  </xdr:twoCellAnchor>
  <xdr:twoCellAnchor>
    <xdr:from>
      <xdr:col>7</xdr:col>
      <xdr:colOff>40822</xdr:colOff>
      <xdr:row>35</xdr:row>
      <xdr:rowOff>65808</xdr:rowOff>
    </xdr:from>
    <xdr:to>
      <xdr:col>9</xdr:col>
      <xdr:colOff>222250</xdr:colOff>
      <xdr:row>35</xdr:row>
      <xdr:rowOff>460375</xdr:rowOff>
    </xdr:to>
    <xdr:sp macro="" textlink="">
      <xdr:nvSpPr>
        <xdr:cNvPr id="25" name="吹き出し: 角を丸めた四角形 24">
          <a:extLst>
            <a:ext uri="{FF2B5EF4-FFF2-40B4-BE49-F238E27FC236}">
              <a16:creationId xmlns:a16="http://schemas.microsoft.com/office/drawing/2014/main" id="{00000000-0008-0000-0000-000019000000}"/>
            </a:ext>
          </a:extLst>
        </xdr:cNvPr>
        <xdr:cNvSpPr/>
      </xdr:nvSpPr>
      <xdr:spPr>
        <a:xfrm>
          <a:off x="7486197" y="18290308"/>
          <a:ext cx="2642053" cy="394567"/>
        </a:xfrm>
        <a:prstGeom prst="wedgeRoundRectCallout">
          <a:avLst>
            <a:gd name="adj1" fmla="val -55294"/>
            <a:gd name="adj2" fmla="val 113187"/>
            <a:gd name="adj3" fmla="val 16667"/>
          </a:avLst>
        </a:prstGeom>
        <a:solidFill>
          <a:schemeClr val="bg1"/>
        </a:solidFill>
        <a:ln w="285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店舗で</a:t>
          </a:r>
          <a:r>
            <a:rPr kumimoji="1" lang="ja-JP" altLang="ja-JP" sz="1200">
              <a:solidFill>
                <a:sysClr val="windowText" lastClr="000000"/>
              </a:solidFill>
              <a:effectLst/>
              <a:latin typeface="+mn-lt"/>
              <a:ea typeface="+mn-ea"/>
              <a:cs typeface="+mn-cs"/>
            </a:rPr>
            <a:t>実践</a:t>
          </a:r>
          <a:r>
            <a:rPr kumimoji="1" lang="ja-JP" altLang="en-US" sz="1200">
              <a:solidFill>
                <a:sysClr val="windowText" lastClr="000000"/>
              </a:solidFill>
            </a:rPr>
            <a:t>していない場合</a:t>
          </a:r>
        </a:p>
      </xdr:txBody>
    </xdr:sp>
    <xdr:clientData/>
  </xdr:twoCellAnchor>
  <xdr:twoCellAnchor>
    <xdr:from>
      <xdr:col>4</xdr:col>
      <xdr:colOff>730251</xdr:colOff>
      <xdr:row>85</xdr:row>
      <xdr:rowOff>95250</xdr:rowOff>
    </xdr:from>
    <xdr:to>
      <xdr:col>10</xdr:col>
      <xdr:colOff>537482</xdr:colOff>
      <xdr:row>87</xdr:row>
      <xdr:rowOff>142875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730876" y="45370750"/>
          <a:ext cx="5252356" cy="746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r>
            <a:rPr kumimoji="1" lang="ja-JP" altLang="en-US" sz="1400">
              <a:solidFill>
                <a:sysClr val="windowText" lastClr="000000"/>
              </a:solidFill>
              <a:effectLst/>
              <a:latin typeface="UD Digi Kyokasho NK-R" panose="02020400000000000000" pitchFamily="18" charset="-128"/>
              <a:ea typeface="UD Digi Kyokasho NK-R" panose="02020400000000000000" pitchFamily="18" charset="-128"/>
              <a:cs typeface="+mn-cs"/>
            </a:rPr>
            <a:t>実践</a:t>
          </a:r>
          <a:r>
            <a:rPr kumimoji="1" lang="ja-JP" altLang="ja-JP" sz="1400">
              <a:solidFill>
                <a:sysClr val="windowText" lastClr="000000"/>
              </a:solidFill>
              <a:effectLst/>
              <a:latin typeface="UD Digi Kyokasho NK-R" panose="02020400000000000000" pitchFamily="18" charset="-128"/>
              <a:ea typeface="UD Digi Kyokasho NK-R" panose="02020400000000000000" pitchFamily="18" charset="-128"/>
              <a:cs typeface="+mn-cs"/>
            </a:rPr>
            <a:t>して</a:t>
          </a:r>
          <a:r>
            <a:rPr kumimoji="1" lang="ja-JP" altLang="en-US" sz="1400">
              <a:solidFill>
                <a:sysClr val="windowText" lastClr="000000"/>
              </a:solidFill>
              <a:effectLst/>
              <a:latin typeface="UD Digi Kyokasho NK-R" panose="02020400000000000000" pitchFamily="18" charset="-128"/>
              <a:ea typeface="UD Digi Kyokasho NK-R" panose="02020400000000000000" pitchFamily="18" charset="-128"/>
              <a:cs typeface="+mn-cs"/>
            </a:rPr>
            <a:t>「</a:t>
          </a:r>
          <a:r>
            <a:rPr kumimoji="1" lang="ja-JP" altLang="ja-JP" sz="1400">
              <a:solidFill>
                <a:sysClr val="windowText" lastClr="000000"/>
              </a:solidFill>
              <a:effectLst/>
              <a:latin typeface="UD Digi Kyokasho NK-R" panose="02020400000000000000" pitchFamily="18" charset="-128"/>
              <a:ea typeface="UD Digi Kyokasho NK-R" panose="02020400000000000000" pitchFamily="18" charset="-128"/>
              <a:cs typeface="+mn-cs"/>
            </a:rPr>
            <a:t>いる</a:t>
          </a:r>
          <a:r>
            <a:rPr kumimoji="1" lang="ja-JP" altLang="en-US" sz="1400">
              <a:solidFill>
                <a:sysClr val="windowText" lastClr="000000"/>
              </a:solidFill>
              <a:effectLst/>
              <a:latin typeface="UD Digi Kyokasho NK-R" panose="02020400000000000000" pitchFamily="18" charset="-128"/>
              <a:ea typeface="UD Digi Kyokasho NK-R" panose="02020400000000000000" pitchFamily="18" charset="-128"/>
              <a:cs typeface="+mn-cs"/>
            </a:rPr>
            <a:t>」</a:t>
          </a:r>
          <a:r>
            <a:rPr kumimoji="1" lang="ja-JP" altLang="en-US" sz="1400">
              <a:solidFill>
                <a:sysClr val="windowText" lastClr="000000"/>
              </a:solidFill>
              <a:latin typeface="UD Digi Kyokasho NK-R" panose="02020400000000000000" pitchFamily="18" charset="-128"/>
              <a:ea typeface="UD Digi Kyokasho NK-R" panose="02020400000000000000" pitchFamily="18" charset="-128"/>
            </a:rPr>
            <a:t>、「いない」のどちらかの欄に</a:t>
          </a:r>
          <a:r>
            <a:rPr kumimoji="1" lang="ja-JP" altLang="ja-JP" sz="1400">
              <a:solidFill>
                <a:sysClr val="windowText" lastClr="000000"/>
              </a:solidFill>
              <a:effectLst/>
              <a:latin typeface="UD Digi Kyokasho NK-R" panose="02020400000000000000" pitchFamily="18" charset="-128"/>
              <a:ea typeface="UD Digi Kyokasho NK-R" panose="02020400000000000000" pitchFamily="18" charset="-128"/>
              <a:cs typeface="+mn-cs"/>
            </a:rPr>
            <a:t>「✔」</a:t>
          </a:r>
          <a:endParaRPr kumimoji="1" lang="en-US" altLang="ja-JP" sz="1400">
            <a:solidFill>
              <a:sysClr val="windowText" lastClr="000000"/>
            </a:solidFill>
            <a:latin typeface="UD Digi Kyokasho NK-R" panose="02020400000000000000" pitchFamily="18" charset="-128"/>
            <a:ea typeface="UD Digi Kyokasho NK-R" panose="02020400000000000000" pitchFamily="18" charset="-128"/>
          </a:endParaRPr>
        </a:p>
        <a:p>
          <a:r>
            <a:rPr kumimoji="1" lang="ja-JP" altLang="en-US" sz="1400">
              <a:solidFill>
                <a:sysClr val="windowText" lastClr="000000"/>
              </a:solidFill>
              <a:latin typeface="UD Digi Kyokasho NK-R" panose="02020400000000000000" pitchFamily="18" charset="-128"/>
              <a:ea typeface="UD Digi Kyokasho NK-R" panose="02020400000000000000" pitchFamily="18" charset="-128"/>
            </a:rPr>
            <a:t>該当しないの場合は、「該当しない</a:t>
          </a:r>
          <a:r>
            <a:rPr kumimoji="1" lang="ja-JP" altLang="ja-JP" sz="1400">
              <a:solidFill>
                <a:sysClr val="windowText" lastClr="000000"/>
              </a:solidFill>
              <a:effectLst/>
              <a:latin typeface="UD Digi Kyokasho NK-R" panose="02020400000000000000" pitchFamily="18" charset="-128"/>
              <a:ea typeface="UD Digi Kyokasho NK-R" panose="02020400000000000000" pitchFamily="18" charset="-128"/>
              <a:cs typeface="+mn-cs"/>
            </a:rPr>
            <a:t>」</a:t>
          </a:r>
          <a:r>
            <a:rPr kumimoji="1" lang="ja-JP" altLang="en-US" sz="1400">
              <a:solidFill>
                <a:sysClr val="windowText" lastClr="000000"/>
              </a:solidFill>
              <a:latin typeface="UD Digi Kyokasho NK-R" panose="02020400000000000000" pitchFamily="18" charset="-128"/>
              <a:ea typeface="UD Digi Kyokasho NK-R" panose="02020400000000000000" pitchFamily="18" charset="-128"/>
            </a:rPr>
            <a:t>欄に「✔」とその理由を記入</a:t>
          </a:r>
        </a:p>
      </xdr:txBody>
    </xdr:sp>
    <xdr:clientData/>
  </xdr:twoCellAnchor>
  <xdr:twoCellAnchor>
    <xdr:from>
      <xdr:col>4</xdr:col>
      <xdr:colOff>476250</xdr:colOff>
      <xdr:row>110</xdr:row>
      <xdr:rowOff>47625</xdr:rowOff>
    </xdr:from>
    <xdr:to>
      <xdr:col>11</xdr:col>
      <xdr:colOff>452</xdr:colOff>
      <xdr:row>112</xdr:row>
      <xdr:rowOff>0</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5476875" y="58261250"/>
          <a:ext cx="5509077" cy="68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r>
            <a:rPr kumimoji="1" lang="ja-JP" altLang="en-US" sz="1400">
              <a:solidFill>
                <a:sysClr val="windowText" lastClr="000000"/>
              </a:solidFill>
              <a:effectLst/>
              <a:latin typeface="UD Digi Kyokasho NK-R" panose="02020400000000000000" pitchFamily="18" charset="-128"/>
              <a:ea typeface="UD Digi Kyokasho NK-R" panose="02020400000000000000" pitchFamily="18" charset="-128"/>
              <a:cs typeface="+mn-cs"/>
            </a:rPr>
            <a:t>実践</a:t>
          </a:r>
          <a:r>
            <a:rPr kumimoji="1" lang="ja-JP" altLang="ja-JP" sz="1400">
              <a:solidFill>
                <a:sysClr val="windowText" lastClr="000000"/>
              </a:solidFill>
              <a:effectLst/>
              <a:latin typeface="UD Digi Kyokasho NK-R" panose="02020400000000000000" pitchFamily="18" charset="-128"/>
              <a:ea typeface="UD Digi Kyokasho NK-R" panose="02020400000000000000" pitchFamily="18" charset="-128"/>
              <a:cs typeface="+mn-cs"/>
            </a:rPr>
            <a:t>して</a:t>
          </a:r>
          <a:r>
            <a:rPr kumimoji="1" lang="ja-JP" altLang="en-US" sz="1400">
              <a:solidFill>
                <a:sysClr val="windowText" lastClr="000000"/>
              </a:solidFill>
              <a:effectLst/>
              <a:latin typeface="UD Digi Kyokasho NK-R" panose="02020400000000000000" pitchFamily="18" charset="-128"/>
              <a:ea typeface="UD Digi Kyokasho NK-R" panose="02020400000000000000" pitchFamily="18" charset="-128"/>
              <a:cs typeface="+mn-cs"/>
            </a:rPr>
            <a:t>「</a:t>
          </a:r>
          <a:r>
            <a:rPr kumimoji="1" lang="ja-JP" altLang="ja-JP" sz="1400">
              <a:solidFill>
                <a:sysClr val="windowText" lastClr="000000"/>
              </a:solidFill>
              <a:effectLst/>
              <a:latin typeface="UD Digi Kyokasho NK-R" panose="02020400000000000000" pitchFamily="18" charset="-128"/>
              <a:ea typeface="UD Digi Kyokasho NK-R" panose="02020400000000000000" pitchFamily="18" charset="-128"/>
              <a:cs typeface="+mn-cs"/>
            </a:rPr>
            <a:t>いる</a:t>
          </a:r>
          <a:r>
            <a:rPr kumimoji="1" lang="ja-JP" altLang="en-US" sz="1400">
              <a:solidFill>
                <a:sysClr val="windowText" lastClr="000000"/>
              </a:solidFill>
              <a:effectLst/>
              <a:latin typeface="UD Digi Kyokasho NK-R" panose="02020400000000000000" pitchFamily="18" charset="-128"/>
              <a:ea typeface="UD Digi Kyokasho NK-R" panose="02020400000000000000" pitchFamily="18" charset="-128"/>
              <a:cs typeface="+mn-cs"/>
            </a:rPr>
            <a:t>」</a:t>
          </a:r>
          <a:r>
            <a:rPr kumimoji="1" lang="ja-JP" altLang="en-US" sz="1400">
              <a:solidFill>
                <a:sysClr val="windowText" lastClr="000000"/>
              </a:solidFill>
              <a:latin typeface="UD Digi Kyokasho NK-R" panose="02020400000000000000" pitchFamily="18" charset="-128"/>
              <a:ea typeface="UD Digi Kyokasho NK-R" panose="02020400000000000000" pitchFamily="18" charset="-128"/>
            </a:rPr>
            <a:t>、「いない」のどちらかの欄に</a:t>
          </a:r>
          <a:r>
            <a:rPr kumimoji="1" lang="ja-JP" altLang="ja-JP" sz="1400">
              <a:solidFill>
                <a:sysClr val="windowText" lastClr="000000"/>
              </a:solidFill>
              <a:effectLst/>
              <a:latin typeface="UD Digi Kyokasho NK-R" panose="02020400000000000000" pitchFamily="18" charset="-128"/>
              <a:ea typeface="UD Digi Kyokasho NK-R" panose="02020400000000000000" pitchFamily="18" charset="-128"/>
              <a:cs typeface="+mn-cs"/>
            </a:rPr>
            <a:t>「✔」</a:t>
          </a:r>
          <a:endParaRPr kumimoji="1" lang="en-US" altLang="ja-JP" sz="1400">
            <a:solidFill>
              <a:sysClr val="windowText" lastClr="000000"/>
            </a:solidFill>
            <a:latin typeface="UD Digi Kyokasho NK-R" panose="02020400000000000000" pitchFamily="18" charset="-128"/>
            <a:ea typeface="UD Digi Kyokasho NK-R" panose="02020400000000000000" pitchFamily="18" charset="-128"/>
          </a:endParaRPr>
        </a:p>
        <a:p>
          <a:r>
            <a:rPr kumimoji="1" lang="ja-JP" altLang="en-US" sz="1400">
              <a:solidFill>
                <a:sysClr val="windowText" lastClr="000000"/>
              </a:solidFill>
              <a:latin typeface="UD Digi Kyokasho NK-R" panose="02020400000000000000" pitchFamily="18" charset="-128"/>
              <a:ea typeface="UD Digi Kyokasho NK-R" panose="02020400000000000000" pitchFamily="18" charset="-128"/>
            </a:rPr>
            <a:t>該当しないの場合は、「該当しない</a:t>
          </a:r>
          <a:r>
            <a:rPr kumimoji="1" lang="ja-JP" altLang="ja-JP" sz="1400">
              <a:solidFill>
                <a:sysClr val="windowText" lastClr="000000"/>
              </a:solidFill>
              <a:effectLst/>
              <a:latin typeface="UD Digi Kyokasho NK-R" panose="02020400000000000000" pitchFamily="18" charset="-128"/>
              <a:ea typeface="UD Digi Kyokasho NK-R" panose="02020400000000000000" pitchFamily="18" charset="-128"/>
              <a:cs typeface="+mn-cs"/>
            </a:rPr>
            <a:t>」</a:t>
          </a:r>
          <a:r>
            <a:rPr kumimoji="1" lang="ja-JP" altLang="en-US" sz="1400">
              <a:solidFill>
                <a:sysClr val="windowText" lastClr="000000"/>
              </a:solidFill>
              <a:latin typeface="UD Digi Kyokasho NK-R" panose="02020400000000000000" pitchFamily="18" charset="-128"/>
              <a:ea typeface="UD Digi Kyokasho NK-R" panose="02020400000000000000" pitchFamily="18" charset="-128"/>
            </a:rPr>
            <a:t>欄に「✔」とその理由を記入</a:t>
          </a:r>
        </a:p>
      </xdr:txBody>
    </xdr:sp>
    <xdr:clientData/>
  </xdr:twoCellAnchor>
  <xdr:twoCellAnchor>
    <xdr:from>
      <xdr:col>4</xdr:col>
      <xdr:colOff>936625</xdr:colOff>
      <xdr:row>133</xdr:row>
      <xdr:rowOff>79375</xdr:rowOff>
    </xdr:from>
    <xdr:to>
      <xdr:col>11</xdr:col>
      <xdr:colOff>1359</xdr:colOff>
      <xdr:row>135</xdr:row>
      <xdr:rowOff>136070</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5937250" y="70024625"/>
          <a:ext cx="5049609" cy="802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r>
            <a:rPr kumimoji="1" lang="ja-JP" altLang="en-US" sz="1400">
              <a:solidFill>
                <a:sysClr val="windowText" lastClr="000000"/>
              </a:solidFill>
              <a:effectLst/>
              <a:latin typeface="UD Digi Kyokasho NK-R" panose="02020400000000000000" pitchFamily="18" charset="-128"/>
              <a:ea typeface="UD Digi Kyokasho NK-R" panose="02020400000000000000" pitchFamily="18" charset="-128"/>
              <a:cs typeface="+mn-cs"/>
            </a:rPr>
            <a:t>実践</a:t>
          </a:r>
          <a:r>
            <a:rPr kumimoji="1" lang="ja-JP" altLang="ja-JP" sz="1400">
              <a:solidFill>
                <a:sysClr val="windowText" lastClr="000000"/>
              </a:solidFill>
              <a:effectLst/>
              <a:latin typeface="UD Digi Kyokasho NK-R" panose="02020400000000000000" pitchFamily="18" charset="-128"/>
              <a:ea typeface="UD Digi Kyokasho NK-R" panose="02020400000000000000" pitchFamily="18" charset="-128"/>
              <a:cs typeface="+mn-cs"/>
            </a:rPr>
            <a:t>して</a:t>
          </a:r>
          <a:r>
            <a:rPr kumimoji="1" lang="ja-JP" altLang="en-US" sz="1400">
              <a:solidFill>
                <a:sysClr val="windowText" lastClr="000000"/>
              </a:solidFill>
              <a:effectLst/>
              <a:latin typeface="UD Digi Kyokasho NK-R" panose="02020400000000000000" pitchFamily="18" charset="-128"/>
              <a:ea typeface="UD Digi Kyokasho NK-R" panose="02020400000000000000" pitchFamily="18" charset="-128"/>
              <a:cs typeface="+mn-cs"/>
            </a:rPr>
            <a:t>「</a:t>
          </a:r>
          <a:r>
            <a:rPr kumimoji="1" lang="ja-JP" altLang="ja-JP" sz="1400">
              <a:solidFill>
                <a:sysClr val="windowText" lastClr="000000"/>
              </a:solidFill>
              <a:effectLst/>
              <a:latin typeface="UD Digi Kyokasho NK-R" panose="02020400000000000000" pitchFamily="18" charset="-128"/>
              <a:ea typeface="UD Digi Kyokasho NK-R" panose="02020400000000000000" pitchFamily="18" charset="-128"/>
              <a:cs typeface="+mn-cs"/>
            </a:rPr>
            <a:t>いる</a:t>
          </a:r>
          <a:r>
            <a:rPr kumimoji="1" lang="ja-JP" altLang="en-US" sz="1400">
              <a:solidFill>
                <a:sysClr val="windowText" lastClr="000000"/>
              </a:solidFill>
              <a:effectLst/>
              <a:latin typeface="UD Digi Kyokasho NK-R" panose="02020400000000000000" pitchFamily="18" charset="-128"/>
              <a:ea typeface="UD Digi Kyokasho NK-R" panose="02020400000000000000" pitchFamily="18" charset="-128"/>
              <a:cs typeface="+mn-cs"/>
            </a:rPr>
            <a:t>」</a:t>
          </a:r>
          <a:r>
            <a:rPr kumimoji="1" lang="ja-JP" altLang="en-US" sz="1400">
              <a:solidFill>
                <a:sysClr val="windowText" lastClr="000000"/>
              </a:solidFill>
              <a:latin typeface="UD Digi Kyokasho NK-R" panose="02020400000000000000" pitchFamily="18" charset="-128"/>
              <a:ea typeface="UD Digi Kyokasho NK-R" panose="02020400000000000000" pitchFamily="18" charset="-128"/>
            </a:rPr>
            <a:t>、「いない」のどちらかの欄に</a:t>
          </a:r>
          <a:r>
            <a:rPr kumimoji="1" lang="ja-JP" altLang="ja-JP" sz="1400">
              <a:solidFill>
                <a:sysClr val="windowText" lastClr="000000"/>
              </a:solidFill>
              <a:effectLst/>
              <a:latin typeface="UD Digi Kyokasho NK-R" panose="02020400000000000000" pitchFamily="18" charset="-128"/>
              <a:ea typeface="UD Digi Kyokasho NK-R" panose="02020400000000000000" pitchFamily="18" charset="-128"/>
              <a:cs typeface="+mn-cs"/>
            </a:rPr>
            <a:t>「✔」</a:t>
          </a:r>
          <a:endParaRPr kumimoji="1" lang="en-US" altLang="ja-JP" sz="1400">
            <a:solidFill>
              <a:sysClr val="windowText" lastClr="000000"/>
            </a:solidFill>
            <a:latin typeface="UD Digi Kyokasho NK-R" panose="02020400000000000000" pitchFamily="18" charset="-128"/>
            <a:ea typeface="UD Digi Kyokasho NK-R" panose="02020400000000000000" pitchFamily="18" charset="-128"/>
          </a:endParaRPr>
        </a:p>
        <a:p>
          <a:r>
            <a:rPr kumimoji="1" lang="ja-JP" altLang="en-US" sz="1400">
              <a:solidFill>
                <a:sysClr val="windowText" lastClr="000000"/>
              </a:solidFill>
              <a:latin typeface="UD Digi Kyokasho NK-R" panose="02020400000000000000" pitchFamily="18" charset="-128"/>
              <a:ea typeface="UD Digi Kyokasho NK-R" panose="02020400000000000000" pitchFamily="18" charset="-128"/>
            </a:rPr>
            <a:t>該当しないの場合は、「該当しない</a:t>
          </a:r>
          <a:r>
            <a:rPr kumimoji="1" lang="ja-JP" altLang="ja-JP" sz="1400">
              <a:solidFill>
                <a:sysClr val="windowText" lastClr="000000"/>
              </a:solidFill>
              <a:effectLst/>
              <a:latin typeface="UD Digi Kyokasho NK-R" panose="02020400000000000000" pitchFamily="18" charset="-128"/>
              <a:ea typeface="UD Digi Kyokasho NK-R" panose="02020400000000000000" pitchFamily="18" charset="-128"/>
              <a:cs typeface="+mn-cs"/>
            </a:rPr>
            <a:t>」</a:t>
          </a:r>
          <a:r>
            <a:rPr kumimoji="1" lang="ja-JP" altLang="en-US" sz="1400">
              <a:solidFill>
                <a:sysClr val="windowText" lastClr="000000"/>
              </a:solidFill>
              <a:latin typeface="UD Digi Kyokasho NK-R" panose="02020400000000000000" pitchFamily="18" charset="-128"/>
              <a:ea typeface="UD Digi Kyokasho NK-R" panose="02020400000000000000" pitchFamily="18" charset="-128"/>
            </a:rPr>
            <a:t>欄に「✔」とその理由を記入</a:t>
          </a:r>
        </a:p>
      </xdr:txBody>
    </xdr:sp>
    <xdr:clientData/>
  </xdr:twoCellAnchor>
  <xdr:twoCellAnchor>
    <xdr:from>
      <xdr:col>4</xdr:col>
      <xdr:colOff>571500</xdr:colOff>
      <xdr:row>58</xdr:row>
      <xdr:rowOff>31750</xdr:rowOff>
    </xdr:from>
    <xdr:to>
      <xdr:col>10</xdr:col>
      <xdr:colOff>268060</xdr:colOff>
      <xdr:row>60</xdr:row>
      <xdr:rowOff>206374</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5572125" y="30400625"/>
          <a:ext cx="5141685" cy="793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r>
            <a:rPr kumimoji="1" lang="ja-JP" altLang="en-US" sz="1400">
              <a:solidFill>
                <a:sysClr val="windowText" lastClr="000000"/>
              </a:solidFill>
              <a:effectLst/>
              <a:latin typeface="UD Digi Kyokasho NK-R" panose="02020400000000000000" pitchFamily="18" charset="-128"/>
              <a:ea typeface="UD Digi Kyokasho NK-R" panose="02020400000000000000" pitchFamily="18" charset="-128"/>
              <a:cs typeface="+mn-cs"/>
            </a:rPr>
            <a:t>実践</a:t>
          </a:r>
          <a:r>
            <a:rPr kumimoji="1" lang="ja-JP" altLang="ja-JP" sz="1400">
              <a:solidFill>
                <a:sysClr val="windowText" lastClr="000000"/>
              </a:solidFill>
              <a:effectLst/>
              <a:latin typeface="UD Digi Kyokasho NK-R" panose="02020400000000000000" pitchFamily="18" charset="-128"/>
              <a:ea typeface="UD Digi Kyokasho NK-R" panose="02020400000000000000" pitchFamily="18" charset="-128"/>
              <a:cs typeface="+mn-cs"/>
            </a:rPr>
            <a:t>して</a:t>
          </a:r>
          <a:r>
            <a:rPr kumimoji="1" lang="ja-JP" altLang="en-US" sz="1400">
              <a:solidFill>
                <a:sysClr val="windowText" lastClr="000000"/>
              </a:solidFill>
              <a:effectLst/>
              <a:latin typeface="UD Digi Kyokasho NK-R" panose="02020400000000000000" pitchFamily="18" charset="-128"/>
              <a:ea typeface="UD Digi Kyokasho NK-R" panose="02020400000000000000" pitchFamily="18" charset="-128"/>
              <a:cs typeface="+mn-cs"/>
            </a:rPr>
            <a:t>「</a:t>
          </a:r>
          <a:r>
            <a:rPr kumimoji="1" lang="ja-JP" altLang="ja-JP" sz="1400">
              <a:solidFill>
                <a:sysClr val="windowText" lastClr="000000"/>
              </a:solidFill>
              <a:effectLst/>
              <a:latin typeface="UD Digi Kyokasho NK-R" panose="02020400000000000000" pitchFamily="18" charset="-128"/>
              <a:ea typeface="UD Digi Kyokasho NK-R" panose="02020400000000000000" pitchFamily="18" charset="-128"/>
              <a:cs typeface="+mn-cs"/>
            </a:rPr>
            <a:t>いる</a:t>
          </a:r>
          <a:r>
            <a:rPr kumimoji="1" lang="ja-JP" altLang="en-US" sz="1400">
              <a:solidFill>
                <a:sysClr val="windowText" lastClr="000000"/>
              </a:solidFill>
              <a:effectLst/>
              <a:latin typeface="UD Digi Kyokasho NK-R" panose="02020400000000000000" pitchFamily="18" charset="-128"/>
              <a:ea typeface="UD Digi Kyokasho NK-R" panose="02020400000000000000" pitchFamily="18" charset="-128"/>
              <a:cs typeface="+mn-cs"/>
            </a:rPr>
            <a:t>」</a:t>
          </a:r>
          <a:r>
            <a:rPr kumimoji="1" lang="ja-JP" altLang="en-US" sz="1400">
              <a:solidFill>
                <a:sysClr val="windowText" lastClr="000000"/>
              </a:solidFill>
              <a:latin typeface="UD Digi Kyokasho NK-R" panose="02020400000000000000" pitchFamily="18" charset="-128"/>
              <a:ea typeface="UD Digi Kyokasho NK-R" panose="02020400000000000000" pitchFamily="18" charset="-128"/>
            </a:rPr>
            <a:t>、「いない」</a:t>
          </a:r>
          <a:r>
            <a:rPr kumimoji="1" lang="ja-JP" altLang="ja-JP" sz="1400">
              <a:solidFill>
                <a:sysClr val="windowText" lastClr="000000"/>
              </a:solidFill>
              <a:effectLst/>
              <a:latin typeface="+mn-lt"/>
              <a:ea typeface="+mn-ea"/>
              <a:cs typeface="+mn-cs"/>
            </a:rPr>
            <a:t>のどちらかの</a:t>
          </a:r>
          <a:r>
            <a:rPr kumimoji="1" lang="ja-JP" altLang="en-US" sz="1400">
              <a:solidFill>
                <a:sysClr val="windowText" lastClr="000000"/>
              </a:solidFill>
              <a:latin typeface="UD Digi Kyokasho NK-R" panose="02020400000000000000" pitchFamily="18" charset="-128"/>
              <a:ea typeface="UD Digi Kyokasho NK-R" panose="02020400000000000000" pitchFamily="18" charset="-128"/>
            </a:rPr>
            <a:t>欄に</a:t>
          </a:r>
          <a:r>
            <a:rPr kumimoji="1" lang="ja-JP" altLang="ja-JP" sz="1400">
              <a:solidFill>
                <a:sysClr val="windowText" lastClr="000000"/>
              </a:solidFill>
              <a:effectLst/>
              <a:latin typeface="UD Digi Kyokasho NK-R" panose="02020400000000000000" pitchFamily="18" charset="-128"/>
              <a:ea typeface="UD Digi Kyokasho NK-R" panose="02020400000000000000" pitchFamily="18" charset="-128"/>
              <a:cs typeface="+mn-cs"/>
            </a:rPr>
            <a:t>「✔」</a:t>
          </a:r>
          <a:endParaRPr kumimoji="1" lang="en-US" altLang="ja-JP" sz="1400">
            <a:solidFill>
              <a:sysClr val="windowText" lastClr="000000"/>
            </a:solidFill>
            <a:latin typeface="UD Digi Kyokasho NK-R" panose="02020400000000000000" pitchFamily="18" charset="-128"/>
            <a:ea typeface="UD Digi Kyokasho NK-R" panose="02020400000000000000" pitchFamily="18" charset="-128"/>
          </a:endParaRPr>
        </a:p>
        <a:p>
          <a:r>
            <a:rPr kumimoji="1" lang="ja-JP" altLang="en-US" sz="1400">
              <a:solidFill>
                <a:sysClr val="windowText" lastClr="000000"/>
              </a:solidFill>
              <a:latin typeface="UD Digi Kyokasho NK-R" panose="02020400000000000000" pitchFamily="18" charset="-128"/>
              <a:ea typeface="UD Digi Kyokasho NK-R" panose="02020400000000000000" pitchFamily="18" charset="-128"/>
            </a:rPr>
            <a:t>該当しないの場合は、「該当しない</a:t>
          </a:r>
          <a:r>
            <a:rPr kumimoji="1" lang="ja-JP" altLang="ja-JP" sz="1400">
              <a:solidFill>
                <a:sysClr val="windowText" lastClr="000000"/>
              </a:solidFill>
              <a:effectLst/>
              <a:latin typeface="UD Digi Kyokasho NK-R" panose="02020400000000000000" pitchFamily="18" charset="-128"/>
              <a:ea typeface="UD Digi Kyokasho NK-R" panose="02020400000000000000" pitchFamily="18" charset="-128"/>
              <a:cs typeface="+mn-cs"/>
            </a:rPr>
            <a:t>」</a:t>
          </a:r>
          <a:r>
            <a:rPr kumimoji="1" lang="ja-JP" altLang="en-US" sz="1400">
              <a:solidFill>
                <a:sysClr val="windowText" lastClr="000000"/>
              </a:solidFill>
              <a:latin typeface="UD Digi Kyokasho NK-R" panose="02020400000000000000" pitchFamily="18" charset="-128"/>
              <a:ea typeface="UD Digi Kyokasho NK-R" panose="02020400000000000000" pitchFamily="18" charset="-128"/>
            </a:rPr>
            <a:t>欄に「✔」とその理由を記入</a:t>
          </a:r>
        </a:p>
      </xdr:txBody>
    </xdr:sp>
    <xdr:clientData/>
  </xdr:twoCellAnchor>
  <xdr:twoCellAnchor>
    <xdr:from>
      <xdr:col>4</xdr:col>
      <xdr:colOff>87333</xdr:colOff>
      <xdr:row>149</xdr:row>
      <xdr:rowOff>116279</xdr:rowOff>
    </xdr:from>
    <xdr:to>
      <xdr:col>8</xdr:col>
      <xdr:colOff>24606</xdr:colOff>
      <xdr:row>149</xdr:row>
      <xdr:rowOff>1088279</xdr:rowOff>
    </xdr:to>
    <xdr:sp macro="" textlink="">
      <xdr:nvSpPr>
        <xdr:cNvPr id="28" name="吹き出し: 四角形 27">
          <a:extLst>
            <a:ext uri="{FF2B5EF4-FFF2-40B4-BE49-F238E27FC236}">
              <a16:creationId xmlns:a16="http://schemas.microsoft.com/office/drawing/2014/main" id="{00000000-0008-0000-0000-00001C000000}"/>
            </a:ext>
          </a:extLst>
        </xdr:cNvPr>
        <xdr:cNvSpPr/>
      </xdr:nvSpPr>
      <xdr:spPr>
        <a:xfrm>
          <a:off x="5092288" y="80438006"/>
          <a:ext cx="2916000" cy="972000"/>
        </a:xfrm>
        <a:prstGeom prst="wedgeRectCallout">
          <a:avLst>
            <a:gd name="adj1" fmla="val -64865"/>
            <a:gd name="adj2" fmla="val -47836"/>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重点項目の</a:t>
          </a:r>
          <a:endParaRPr lang="ja-JP" altLang="ja-JP" sz="1400">
            <a:solidFill>
              <a:schemeClr val="tx1"/>
            </a:solidFill>
            <a:effectLst/>
            <a:latin typeface="UD デジタル 教科書体 NP-R" panose="02020400000000000000" pitchFamily="18" charset="-128"/>
            <a:ea typeface="UD デジタル 教科書体 NP-R" panose="02020400000000000000" pitchFamily="18" charset="-128"/>
          </a:endParaRPr>
        </a:p>
        <a:p>
          <a:pPr algn="ctr"/>
          <a:r>
            <a:rPr kumimoji="1" lang="ja-JP"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✔の数を数えてください。</a:t>
          </a:r>
          <a:br>
            <a:rPr kumimoji="1" lang="en-US"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br>
          <a:r>
            <a:rPr kumimoji="1" lang="en-US"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(A)+(B)+(C)</a:t>
          </a:r>
          <a:r>
            <a:rPr kumimoji="1" lang="ja-JP"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a:t>
          </a:r>
          <a:r>
            <a:rPr kumimoji="1" lang="ja-JP" altLang="en-US"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９</a:t>
          </a:r>
          <a:r>
            <a:rPr kumimoji="1" lang="ja-JP"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になるか確認</a:t>
          </a:r>
          <a:endParaRPr lang="ja-JP" altLang="ja-JP" sz="1400">
            <a:solidFill>
              <a:schemeClr val="tx1"/>
            </a:solidFill>
            <a:effectLst/>
            <a:latin typeface="UD デジタル 教科書体 NP-R" panose="02020400000000000000" pitchFamily="18" charset="-128"/>
            <a:ea typeface="UD デジタル 教科書体 NP-R" panose="02020400000000000000" pitchFamily="18" charset="-128"/>
          </a:endParaRPr>
        </a:p>
      </xdr:txBody>
    </xdr:sp>
    <xdr:clientData/>
  </xdr:twoCellAnchor>
  <xdr:twoCellAnchor>
    <xdr:from>
      <xdr:col>4</xdr:col>
      <xdr:colOff>87333</xdr:colOff>
      <xdr:row>152</xdr:row>
      <xdr:rowOff>94260</xdr:rowOff>
    </xdr:from>
    <xdr:to>
      <xdr:col>7</xdr:col>
      <xdr:colOff>273470</xdr:colOff>
      <xdr:row>152</xdr:row>
      <xdr:rowOff>454260</xdr:rowOff>
    </xdr:to>
    <xdr:sp macro="" textlink="">
      <xdr:nvSpPr>
        <xdr:cNvPr id="30" name="吹き出し: 四角形 29">
          <a:extLst>
            <a:ext uri="{FF2B5EF4-FFF2-40B4-BE49-F238E27FC236}">
              <a16:creationId xmlns:a16="http://schemas.microsoft.com/office/drawing/2014/main" id="{00000000-0008-0000-0000-00001E000000}"/>
            </a:ext>
          </a:extLst>
        </xdr:cNvPr>
        <xdr:cNvSpPr/>
      </xdr:nvSpPr>
      <xdr:spPr>
        <a:xfrm>
          <a:off x="5092288" y="82823215"/>
          <a:ext cx="2628000" cy="360000"/>
        </a:xfrm>
        <a:prstGeom prst="wedgeRectCallout">
          <a:avLst>
            <a:gd name="adj1" fmla="val -65076"/>
            <a:gd name="adj2" fmla="val -54972"/>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９</a:t>
          </a:r>
          <a:r>
            <a:rPr kumimoji="1" lang="ja-JP"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項目</a:t>
          </a:r>
          <a:r>
            <a:rPr kumimoji="1" lang="en-US"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a:t>
          </a:r>
          <a:r>
            <a:rPr kumimoji="1" lang="ja-JP"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a:t>
          </a:r>
          <a:r>
            <a:rPr kumimoji="1" lang="en-US"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C</a:t>
          </a:r>
          <a:r>
            <a:rPr kumimoji="1" lang="ja-JP"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）の数＝（</a:t>
          </a:r>
          <a:r>
            <a:rPr kumimoji="1" lang="en-US"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D</a:t>
          </a:r>
          <a:r>
            <a:rPr kumimoji="1" lang="ja-JP"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a:t>
          </a:r>
          <a:endParaRPr lang="ja-JP" altLang="ja-JP" sz="1800">
            <a:solidFill>
              <a:schemeClr val="tx1"/>
            </a:solidFill>
            <a:effectLst/>
            <a:latin typeface="UD デジタル 教科書体 NP-R" panose="02020400000000000000" pitchFamily="18" charset="-128"/>
            <a:ea typeface="UD デジタル 教科書体 NP-R" panose="02020400000000000000" pitchFamily="18" charset="-128"/>
          </a:endParaRPr>
        </a:p>
      </xdr:txBody>
    </xdr:sp>
    <xdr:clientData/>
  </xdr:twoCellAnchor>
  <xdr:twoCellAnchor>
    <xdr:from>
      <xdr:col>4</xdr:col>
      <xdr:colOff>87333</xdr:colOff>
      <xdr:row>155</xdr:row>
      <xdr:rowOff>209550</xdr:rowOff>
    </xdr:from>
    <xdr:to>
      <xdr:col>7</xdr:col>
      <xdr:colOff>273470</xdr:colOff>
      <xdr:row>156</xdr:row>
      <xdr:rowOff>67323</xdr:rowOff>
    </xdr:to>
    <xdr:sp macro="" textlink="">
      <xdr:nvSpPr>
        <xdr:cNvPr id="31" name="吹き出し: 四角形 30">
          <a:extLst>
            <a:ext uri="{FF2B5EF4-FFF2-40B4-BE49-F238E27FC236}">
              <a16:creationId xmlns:a16="http://schemas.microsoft.com/office/drawing/2014/main" id="{00000000-0008-0000-0000-00001F000000}"/>
            </a:ext>
          </a:extLst>
        </xdr:cNvPr>
        <xdr:cNvSpPr/>
      </xdr:nvSpPr>
      <xdr:spPr>
        <a:xfrm>
          <a:off x="5092288" y="84687641"/>
          <a:ext cx="2628000" cy="360000"/>
        </a:xfrm>
        <a:prstGeom prst="wedgeRectCallout">
          <a:avLst>
            <a:gd name="adj1" fmla="val -65076"/>
            <a:gd name="adj2" fmla="val -54972"/>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a:t>
          </a:r>
          <a:r>
            <a:rPr kumimoji="1" lang="en-US"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A</a:t>
          </a:r>
          <a:r>
            <a:rPr kumimoji="1" lang="ja-JP"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a:t>
          </a:r>
          <a:r>
            <a:rPr kumimoji="1" lang="en-US"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a:t>
          </a:r>
          <a:r>
            <a:rPr kumimoji="1" lang="ja-JP"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a:t>
          </a:r>
          <a:r>
            <a:rPr kumimoji="1" lang="en-US"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D</a:t>
          </a:r>
          <a:r>
            <a:rPr kumimoji="1" lang="ja-JP"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a:t>
          </a:r>
          <a:r>
            <a:rPr kumimoji="1" lang="en-US"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×100</a:t>
          </a:r>
          <a:endParaRPr lang="ja-JP" altLang="ja-JP" sz="1400">
            <a:solidFill>
              <a:schemeClr val="tx1"/>
            </a:solidFill>
            <a:effectLst/>
            <a:latin typeface="UD デジタル 教科書体 NP-R" panose="02020400000000000000" pitchFamily="18" charset="-128"/>
            <a:ea typeface="UD デジタル 教科書体 NP-R" panose="02020400000000000000" pitchFamily="18" charset="-128"/>
          </a:endParaRPr>
        </a:p>
      </xdr:txBody>
    </xdr:sp>
    <xdr:clientData/>
  </xdr:twoCellAnchor>
  <xdr:twoCellAnchor>
    <xdr:from>
      <xdr:col>4</xdr:col>
      <xdr:colOff>87333</xdr:colOff>
      <xdr:row>162</xdr:row>
      <xdr:rowOff>79376</xdr:rowOff>
    </xdr:from>
    <xdr:to>
      <xdr:col>8</xdr:col>
      <xdr:colOff>24606</xdr:colOff>
      <xdr:row>162</xdr:row>
      <xdr:rowOff>1051376</xdr:rowOff>
    </xdr:to>
    <xdr:sp macro="" textlink="">
      <xdr:nvSpPr>
        <xdr:cNvPr id="32" name="吹き出し: 四角形 31">
          <a:extLst>
            <a:ext uri="{FF2B5EF4-FFF2-40B4-BE49-F238E27FC236}">
              <a16:creationId xmlns:a16="http://schemas.microsoft.com/office/drawing/2014/main" id="{00000000-0008-0000-0000-000020000000}"/>
            </a:ext>
          </a:extLst>
        </xdr:cNvPr>
        <xdr:cNvSpPr/>
      </xdr:nvSpPr>
      <xdr:spPr>
        <a:xfrm>
          <a:off x="5092288" y="87899876"/>
          <a:ext cx="2916000" cy="972000"/>
        </a:xfrm>
        <a:prstGeom prst="wedgeRectCallout">
          <a:avLst>
            <a:gd name="adj1" fmla="val -66882"/>
            <a:gd name="adj2" fmla="val -47836"/>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重点項目</a:t>
          </a:r>
          <a:r>
            <a:rPr kumimoji="1" lang="ja-JP" altLang="en-US" sz="1400" u="none">
              <a:solidFill>
                <a:schemeClr val="tx1"/>
              </a:solidFill>
              <a:effectLst/>
              <a:latin typeface="UD デジタル 教科書体 NP-R" panose="02020400000000000000" pitchFamily="18" charset="-128"/>
              <a:ea typeface="UD デジタル 教科書体 NP-R" panose="02020400000000000000" pitchFamily="18" charset="-128"/>
              <a:cs typeface="+mn-cs"/>
            </a:rPr>
            <a:t>も</a:t>
          </a:r>
          <a:r>
            <a:rPr kumimoji="1" lang="ja-JP" altLang="en-US" sz="1400" u="sng">
              <a:solidFill>
                <a:schemeClr val="tx1"/>
              </a:solidFill>
              <a:effectLst/>
              <a:latin typeface="UD デジタル 教科書体 NP-R" panose="02020400000000000000" pitchFamily="18" charset="-128"/>
              <a:ea typeface="UD デジタル 教科書体 NP-R" panose="02020400000000000000" pitchFamily="18" charset="-128"/>
              <a:cs typeface="+mn-cs"/>
            </a:rPr>
            <a:t>含めて</a:t>
          </a:r>
          <a:endParaRPr lang="ja-JP" altLang="ja-JP" sz="1400" u="sng">
            <a:solidFill>
              <a:schemeClr val="tx1"/>
            </a:solidFill>
            <a:effectLst/>
            <a:latin typeface="UD デジタル 教科書体 NP-R" panose="02020400000000000000" pitchFamily="18" charset="-128"/>
            <a:ea typeface="UD デジタル 教科書体 NP-R" panose="02020400000000000000" pitchFamily="18" charset="-128"/>
          </a:endParaRPr>
        </a:p>
        <a:p>
          <a:pPr algn="ctr"/>
          <a:r>
            <a:rPr kumimoji="1" lang="ja-JP"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✔の数を数えてください。</a:t>
          </a:r>
          <a:br>
            <a:rPr kumimoji="1" lang="en-US"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br>
          <a:r>
            <a:rPr kumimoji="1" lang="en-US"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(E)+(F)+(G)</a:t>
          </a:r>
          <a:r>
            <a:rPr kumimoji="1" lang="ja-JP"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a:t>
          </a:r>
          <a:r>
            <a:rPr kumimoji="1" lang="en-US"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49</a:t>
          </a:r>
          <a:r>
            <a:rPr kumimoji="1" lang="ja-JP"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になるか確認</a:t>
          </a:r>
          <a:endParaRPr lang="ja-JP" altLang="ja-JP" sz="1400">
            <a:solidFill>
              <a:schemeClr val="tx1"/>
            </a:solidFill>
            <a:effectLst/>
            <a:latin typeface="UD デジタル 教科書体 NP-R" panose="02020400000000000000" pitchFamily="18" charset="-128"/>
            <a:ea typeface="UD デジタル 教科書体 NP-R" panose="02020400000000000000" pitchFamily="18" charset="-128"/>
          </a:endParaRPr>
        </a:p>
      </xdr:txBody>
    </xdr:sp>
    <xdr:clientData/>
  </xdr:twoCellAnchor>
  <xdr:twoCellAnchor>
    <xdr:from>
      <xdr:col>4</xdr:col>
      <xdr:colOff>87333</xdr:colOff>
      <xdr:row>165</xdr:row>
      <xdr:rowOff>113847</xdr:rowOff>
    </xdr:from>
    <xdr:to>
      <xdr:col>7</xdr:col>
      <xdr:colOff>273470</xdr:colOff>
      <xdr:row>165</xdr:row>
      <xdr:rowOff>473847</xdr:rowOff>
    </xdr:to>
    <xdr:sp macro="" textlink="">
      <xdr:nvSpPr>
        <xdr:cNvPr id="37" name="吹き出し: 四角形 36">
          <a:extLst>
            <a:ext uri="{FF2B5EF4-FFF2-40B4-BE49-F238E27FC236}">
              <a16:creationId xmlns:a16="http://schemas.microsoft.com/office/drawing/2014/main" id="{00000000-0008-0000-0000-000025000000}"/>
            </a:ext>
          </a:extLst>
        </xdr:cNvPr>
        <xdr:cNvSpPr/>
      </xdr:nvSpPr>
      <xdr:spPr>
        <a:xfrm>
          <a:off x="5092288" y="90462802"/>
          <a:ext cx="2628000" cy="360000"/>
        </a:xfrm>
        <a:prstGeom prst="wedgeRectCallout">
          <a:avLst>
            <a:gd name="adj1" fmla="val -67511"/>
            <a:gd name="adj2" fmla="val -46721"/>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　</a:t>
          </a:r>
          <a:r>
            <a:rPr kumimoji="1" lang="en-US"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49</a:t>
          </a:r>
          <a:r>
            <a:rPr kumimoji="1" lang="ja-JP"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項目</a:t>
          </a:r>
          <a:r>
            <a:rPr kumimoji="1" lang="en-US"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a:t>
          </a:r>
          <a:r>
            <a:rPr kumimoji="1" lang="ja-JP"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a:t>
          </a:r>
          <a:r>
            <a:rPr kumimoji="1" lang="en-US"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G</a:t>
          </a:r>
          <a:r>
            <a:rPr kumimoji="1" lang="ja-JP"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）の数＝（</a:t>
          </a:r>
          <a:r>
            <a:rPr kumimoji="1" lang="en-US"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H</a:t>
          </a:r>
          <a:r>
            <a:rPr kumimoji="1" lang="ja-JP"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a:t>
          </a:r>
          <a:endParaRPr lang="ja-JP" altLang="ja-JP" sz="1800">
            <a:solidFill>
              <a:schemeClr val="tx1"/>
            </a:solidFill>
            <a:effectLst/>
            <a:latin typeface="UD デジタル 教科書体 NP-R" panose="02020400000000000000" pitchFamily="18" charset="-128"/>
            <a:ea typeface="UD デジタル 教科書体 NP-R" panose="02020400000000000000" pitchFamily="18" charset="-128"/>
          </a:endParaRPr>
        </a:p>
      </xdr:txBody>
    </xdr:sp>
    <xdr:clientData/>
  </xdr:twoCellAnchor>
  <xdr:twoCellAnchor>
    <xdr:from>
      <xdr:col>4</xdr:col>
      <xdr:colOff>87333</xdr:colOff>
      <xdr:row>168</xdr:row>
      <xdr:rowOff>125187</xdr:rowOff>
    </xdr:from>
    <xdr:to>
      <xdr:col>7</xdr:col>
      <xdr:colOff>273470</xdr:colOff>
      <xdr:row>168</xdr:row>
      <xdr:rowOff>485187</xdr:rowOff>
    </xdr:to>
    <xdr:sp macro="" textlink="">
      <xdr:nvSpPr>
        <xdr:cNvPr id="38" name="吹き出し: 四角形 37">
          <a:extLst>
            <a:ext uri="{FF2B5EF4-FFF2-40B4-BE49-F238E27FC236}">
              <a16:creationId xmlns:a16="http://schemas.microsoft.com/office/drawing/2014/main" id="{00000000-0008-0000-0000-000026000000}"/>
            </a:ext>
          </a:extLst>
        </xdr:cNvPr>
        <xdr:cNvSpPr/>
      </xdr:nvSpPr>
      <xdr:spPr>
        <a:xfrm>
          <a:off x="5092288" y="92309869"/>
          <a:ext cx="2628000" cy="360000"/>
        </a:xfrm>
        <a:prstGeom prst="wedgeRectCallout">
          <a:avLst>
            <a:gd name="adj1" fmla="val -75511"/>
            <a:gd name="adj2" fmla="val -55684"/>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　</a:t>
          </a:r>
          <a:r>
            <a:rPr kumimoji="1" lang="ja-JP"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a:t>
          </a:r>
          <a:r>
            <a:rPr kumimoji="1" lang="en-US"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E</a:t>
          </a:r>
          <a:r>
            <a:rPr kumimoji="1" lang="ja-JP"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a:t>
          </a:r>
          <a:r>
            <a:rPr kumimoji="1" lang="en-US"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a:t>
          </a:r>
          <a:r>
            <a:rPr kumimoji="1" lang="ja-JP"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a:t>
          </a:r>
          <a:r>
            <a:rPr kumimoji="1" lang="en-US"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H</a:t>
          </a:r>
          <a:r>
            <a:rPr kumimoji="1" lang="ja-JP"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a:t>
          </a:r>
          <a:r>
            <a:rPr kumimoji="1" lang="en-US" altLang="ja-JP" sz="1400">
              <a:solidFill>
                <a:schemeClr val="tx1"/>
              </a:solidFill>
              <a:effectLst/>
              <a:latin typeface="UD デジタル 教科書体 NP-R" panose="02020400000000000000" pitchFamily="18" charset="-128"/>
              <a:ea typeface="UD デジタル 教科書体 NP-R" panose="02020400000000000000" pitchFamily="18" charset="-128"/>
              <a:cs typeface="+mn-cs"/>
            </a:rPr>
            <a:t>×100</a:t>
          </a:r>
          <a:endParaRPr lang="ja-JP" altLang="ja-JP" sz="1800">
            <a:solidFill>
              <a:schemeClr val="tx1"/>
            </a:solidFill>
            <a:effectLst/>
            <a:latin typeface="UD デジタル 教科書体 NP-R" panose="02020400000000000000" pitchFamily="18" charset="-128"/>
            <a:ea typeface="UD デジタル 教科書体 NP-R" panose="02020400000000000000" pitchFamily="18" charset="-128"/>
          </a:endParaRPr>
        </a:p>
      </xdr:txBody>
    </xdr:sp>
    <xdr:clientData/>
  </xdr:twoCellAnchor>
  <xdr:twoCellAnchor>
    <xdr:from>
      <xdr:col>3</xdr:col>
      <xdr:colOff>969818</xdr:colOff>
      <xdr:row>37</xdr:row>
      <xdr:rowOff>519546</xdr:rowOff>
    </xdr:from>
    <xdr:to>
      <xdr:col>6</xdr:col>
      <xdr:colOff>293544</xdr:colOff>
      <xdr:row>38</xdr:row>
      <xdr:rowOff>399554</xdr:rowOff>
    </xdr:to>
    <xdr:sp macro="" textlink="">
      <xdr:nvSpPr>
        <xdr:cNvPr id="40" name="吹き出し: 角を丸めた四角形 39">
          <a:extLst>
            <a:ext uri="{FF2B5EF4-FFF2-40B4-BE49-F238E27FC236}">
              <a16:creationId xmlns:a16="http://schemas.microsoft.com/office/drawing/2014/main" id="{00000000-0008-0000-0000-000028000000}"/>
            </a:ext>
          </a:extLst>
        </xdr:cNvPr>
        <xdr:cNvSpPr/>
      </xdr:nvSpPr>
      <xdr:spPr>
        <a:xfrm>
          <a:off x="4606636" y="20158364"/>
          <a:ext cx="2596863" cy="503463"/>
        </a:xfrm>
        <a:prstGeom prst="wedgeRoundRectCallout">
          <a:avLst>
            <a:gd name="adj1" fmla="val 76210"/>
            <a:gd name="adj2" fmla="val -55833"/>
            <a:gd name="adj3" fmla="val 16667"/>
          </a:avLst>
        </a:prstGeom>
        <a:solidFill>
          <a:schemeClr val="bg1"/>
        </a:solidFill>
        <a:ln w="285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「該当しない」場合は理由を記入</a:t>
          </a:r>
        </a:p>
      </xdr:txBody>
    </xdr:sp>
    <xdr:clientData/>
  </xdr:twoCellAnchor>
  <mc:AlternateContent xmlns:mc="http://schemas.openxmlformats.org/markup-compatibility/2006">
    <mc:Choice xmlns:a14="http://schemas.microsoft.com/office/drawing/2010/main" Requires="a14">
      <xdr:twoCellAnchor editAs="oneCell">
        <xdr:from>
          <xdr:col>3</xdr:col>
          <xdr:colOff>736600</xdr:colOff>
          <xdr:row>15</xdr:row>
          <xdr:rowOff>781050</xdr:rowOff>
        </xdr:from>
        <xdr:to>
          <xdr:col>3</xdr:col>
          <xdr:colOff>1270000</xdr:colOff>
          <xdr:row>16</xdr:row>
          <xdr:rowOff>533400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15</xdr:row>
          <xdr:rowOff>774700</xdr:rowOff>
        </xdr:from>
        <xdr:to>
          <xdr:col>4</xdr:col>
          <xdr:colOff>946150</xdr:colOff>
          <xdr:row>16</xdr:row>
          <xdr:rowOff>533400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3EEB6-5943-4A40-AAFF-1BF4EB164C81}">
  <sheetPr>
    <tabColor rgb="FFFFCC99"/>
    <pageSetUpPr fitToPage="1"/>
  </sheetPr>
  <dimension ref="A1:S169"/>
  <sheetViews>
    <sheetView tabSelected="1" view="pageBreakPreview" zoomScale="70" zoomScaleNormal="70" zoomScaleSheetLayoutView="70" workbookViewId="0">
      <selection activeCell="I99" sqref="I99"/>
    </sheetView>
  </sheetViews>
  <sheetFormatPr defaultColWidth="9" defaultRowHeight="14.5" x14ac:dyDescent="0.55000000000000004"/>
  <cols>
    <col min="1" max="1" width="5.25" style="65" customWidth="1"/>
    <col min="2" max="2" width="24.5" style="1" customWidth="1"/>
    <col min="3" max="4" width="17.83203125" style="2" customWidth="1"/>
    <col min="5" max="5" width="18" style="2" customWidth="1"/>
    <col min="6" max="8" width="7.08203125" style="2" customWidth="1"/>
    <col min="9" max="9" width="25.25" style="2" customWidth="1"/>
    <col min="10" max="11" width="7.08203125" style="2" customWidth="1"/>
    <col min="12" max="12" width="14.25" style="2" customWidth="1"/>
    <col min="13" max="13" width="7.83203125" style="2" customWidth="1"/>
    <col min="14" max="14" width="6.08203125" style="2" customWidth="1"/>
    <col min="15" max="15" width="7.58203125" style="2" customWidth="1"/>
    <col min="16" max="16384" width="9" style="2"/>
  </cols>
  <sheetData>
    <row r="1" spans="1:19" ht="23.5" customHeight="1" x14ac:dyDescent="0.55000000000000004">
      <c r="A1" s="176"/>
      <c r="B1" s="176"/>
      <c r="C1" s="176"/>
      <c r="D1" s="81"/>
      <c r="E1" s="81"/>
      <c r="F1" s="81"/>
      <c r="G1" s="81"/>
      <c r="H1" s="202" t="s">
        <v>10</v>
      </c>
      <c r="I1" s="202"/>
      <c r="J1" s="82"/>
      <c r="K1" s="83"/>
    </row>
    <row r="2" spans="1:19" ht="41.5" customHeight="1" x14ac:dyDescent="0.55000000000000004">
      <c r="B2" s="75" t="s">
        <v>160</v>
      </c>
      <c r="C2" s="140"/>
      <c r="D2" s="81"/>
      <c r="E2" s="81"/>
      <c r="F2" s="81"/>
      <c r="G2" s="81"/>
      <c r="H2" s="258"/>
      <c r="I2" s="258"/>
      <c r="J2" s="84"/>
      <c r="K2" s="85"/>
    </row>
    <row r="3" spans="1:19" ht="85" customHeight="1" x14ac:dyDescent="0.55000000000000004">
      <c r="A3" s="263" t="s">
        <v>128</v>
      </c>
      <c r="B3" s="264"/>
      <c r="C3" s="264"/>
      <c r="D3" s="264"/>
      <c r="E3" s="264"/>
      <c r="F3" s="264"/>
      <c r="G3" s="264"/>
      <c r="H3" s="264"/>
      <c r="I3" s="264"/>
      <c r="J3" s="264"/>
      <c r="K3" s="264"/>
    </row>
    <row r="4" spans="1:19" ht="21.5" thickBot="1" x14ac:dyDescent="0.6">
      <c r="A4" s="91" t="s">
        <v>115</v>
      </c>
      <c r="B4" s="63"/>
      <c r="C4" s="81"/>
      <c r="D4" s="81"/>
      <c r="E4" s="81"/>
      <c r="F4" s="81"/>
      <c r="G4" s="81"/>
      <c r="H4" s="81"/>
      <c r="I4" s="81"/>
      <c r="J4" s="81"/>
      <c r="K4" s="81"/>
      <c r="R4" s="6"/>
    </row>
    <row r="5" spans="1:19" ht="47.25" customHeight="1" thickTop="1" thickBot="1" x14ac:dyDescent="0.6">
      <c r="A5" s="181" t="s">
        <v>75</v>
      </c>
      <c r="B5" s="181"/>
      <c r="C5" s="182"/>
      <c r="D5" s="296" t="s">
        <v>127</v>
      </c>
      <c r="E5" s="297"/>
      <c r="F5" s="297"/>
      <c r="G5" s="297"/>
      <c r="H5" s="297"/>
      <c r="I5" s="298"/>
      <c r="J5" s="86"/>
      <c r="K5" s="87"/>
    </row>
    <row r="6" spans="1:19" ht="34.5" customHeight="1" thickTop="1" x14ac:dyDescent="0.55000000000000004">
      <c r="A6" s="242" t="s">
        <v>78</v>
      </c>
      <c r="B6" s="179" t="s">
        <v>104</v>
      </c>
      <c r="C6" s="180"/>
      <c r="D6" s="278" t="s">
        <v>79</v>
      </c>
      <c r="E6" s="279"/>
      <c r="F6" s="279"/>
      <c r="G6" s="279"/>
      <c r="H6" s="279"/>
      <c r="I6" s="279"/>
      <c r="J6" s="279"/>
      <c r="K6" s="280"/>
    </row>
    <row r="7" spans="1:19" ht="63" customHeight="1" x14ac:dyDescent="0.55000000000000004">
      <c r="A7" s="243"/>
      <c r="B7" s="179"/>
      <c r="C7" s="180"/>
      <c r="D7" s="281"/>
      <c r="E7" s="282"/>
      <c r="F7" s="282"/>
      <c r="G7" s="282"/>
      <c r="H7" s="282"/>
      <c r="I7" s="282"/>
      <c r="J7" s="282"/>
      <c r="K7" s="283"/>
    </row>
    <row r="8" spans="1:19" ht="63" customHeight="1" x14ac:dyDescent="0.55000000000000004">
      <c r="A8" s="243"/>
      <c r="B8" s="246" t="s">
        <v>77</v>
      </c>
      <c r="C8" s="247"/>
      <c r="D8" s="284"/>
      <c r="E8" s="285"/>
      <c r="F8" s="285"/>
      <c r="G8" s="285"/>
      <c r="H8" s="285"/>
      <c r="I8" s="285"/>
      <c r="J8" s="285"/>
      <c r="K8" s="286"/>
    </row>
    <row r="9" spans="1:19" ht="63" customHeight="1" x14ac:dyDescent="0.55000000000000004">
      <c r="A9" s="243"/>
      <c r="B9" s="246" t="s">
        <v>76</v>
      </c>
      <c r="C9" s="247"/>
      <c r="D9" s="287"/>
      <c r="E9" s="288"/>
      <c r="F9" s="288"/>
      <c r="G9" s="288"/>
      <c r="H9" s="288"/>
      <c r="I9" s="288"/>
      <c r="J9" s="288"/>
      <c r="K9" s="289"/>
    </row>
    <row r="10" spans="1:19" ht="42.65" customHeight="1" x14ac:dyDescent="0.55000000000000004">
      <c r="A10" s="243"/>
      <c r="B10" s="268" t="s">
        <v>147</v>
      </c>
      <c r="C10" s="269"/>
      <c r="D10" s="290" t="s">
        <v>123</v>
      </c>
      <c r="E10" s="291"/>
      <c r="F10" s="291"/>
      <c r="G10" s="291"/>
      <c r="H10" s="291"/>
      <c r="I10" s="291"/>
      <c r="J10" s="291"/>
      <c r="K10" s="292"/>
      <c r="R10" s="6"/>
    </row>
    <row r="11" spans="1:19" ht="18.5" x14ac:dyDescent="0.45">
      <c r="A11" s="243"/>
      <c r="B11" s="270"/>
      <c r="C11" s="271"/>
      <c r="D11" s="293" t="s">
        <v>124</v>
      </c>
      <c r="E11" s="294"/>
      <c r="F11" s="294"/>
      <c r="G11" s="294"/>
      <c r="H11" s="294"/>
      <c r="I11" s="294"/>
      <c r="J11" s="294"/>
      <c r="K11" s="295"/>
      <c r="R11" s="141"/>
      <c r="S11" s="6"/>
    </row>
    <row r="12" spans="1:19" ht="36.65" customHeight="1" x14ac:dyDescent="0.55000000000000004">
      <c r="A12" s="242" t="s">
        <v>0</v>
      </c>
      <c r="B12" s="240" t="s">
        <v>148</v>
      </c>
      <c r="C12" s="241"/>
      <c r="D12" s="301" t="s">
        <v>131</v>
      </c>
      <c r="E12" s="302"/>
      <c r="F12" s="302"/>
      <c r="G12" s="302"/>
      <c r="H12" s="302"/>
      <c r="I12" s="302"/>
      <c r="J12" s="302"/>
      <c r="K12" s="303"/>
    </row>
    <row r="13" spans="1:19" ht="63" customHeight="1" x14ac:dyDescent="0.55000000000000004">
      <c r="A13" s="243"/>
      <c r="B13" s="245"/>
      <c r="C13" s="241"/>
      <c r="D13" s="304"/>
      <c r="E13" s="305"/>
      <c r="F13" s="305"/>
      <c r="G13" s="305"/>
      <c r="H13" s="305"/>
      <c r="I13" s="305"/>
      <c r="J13" s="305"/>
      <c r="K13" s="306"/>
    </row>
    <row r="14" spans="1:19" ht="63" customHeight="1" x14ac:dyDescent="0.55000000000000004">
      <c r="A14" s="243"/>
      <c r="B14" s="240" t="s">
        <v>149</v>
      </c>
      <c r="C14" s="241"/>
      <c r="D14" s="307" t="s">
        <v>132</v>
      </c>
      <c r="E14" s="308"/>
      <c r="F14" s="308"/>
      <c r="G14" s="308"/>
      <c r="H14" s="308"/>
      <c r="I14" s="308"/>
      <c r="J14" s="308"/>
      <c r="K14" s="309"/>
    </row>
    <row r="15" spans="1:19" ht="63" customHeight="1" x14ac:dyDescent="0.55000000000000004">
      <c r="A15" s="243"/>
      <c r="B15" s="246" t="s">
        <v>80</v>
      </c>
      <c r="C15" s="247"/>
      <c r="D15" s="304"/>
      <c r="E15" s="305"/>
      <c r="F15" s="305"/>
      <c r="G15" s="305"/>
      <c r="H15" s="305"/>
      <c r="I15" s="305"/>
      <c r="J15" s="305"/>
      <c r="K15" s="306"/>
    </row>
    <row r="16" spans="1:19" ht="63" customHeight="1" thickBot="1" x14ac:dyDescent="0.6">
      <c r="A16" s="243"/>
      <c r="B16" s="240" t="s">
        <v>150</v>
      </c>
      <c r="C16" s="241"/>
      <c r="D16" s="310"/>
      <c r="E16" s="311"/>
      <c r="F16" s="311"/>
      <c r="G16" s="312"/>
      <c r="H16" s="312"/>
      <c r="I16" s="312"/>
      <c r="J16" s="312"/>
      <c r="K16" s="313"/>
    </row>
    <row r="17" spans="1:18" ht="43.5" customHeight="1" thickTop="1" thickBot="1" x14ac:dyDescent="0.6">
      <c r="A17" s="244"/>
      <c r="B17" s="266" t="s">
        <v>107</v>
      </c>
      <c r="C17" s="267"/>
      <c r="D17" s="249" t="s">
        <v>161</v>
      </c>
      <c r="E17" s="250"/>
      <c r="F17" s="251"/>
      <c r="G17" s="134"/>
      <c r="H17" s="135"/>
      <c r="I17" s="135"/>
      <c r="J17" s="135"/>
      <c r="K17" s="136"/>
      <c r="Q17" s="24"/>
      <c r="R17" s="6"/>
    </row>
    <row r="18" spans="1:18" ht="15" thickTop="1" x14ac:dyDescent="0.55000000000000004">
      <c r="A18" s="93"/>
      <c r="B18" s="122"/>
      <c r="C18" s="122"/>
      <c r="D18" s="81"/>
      <c r="E18" s="81"/>
      <c r="F18" s="81"/>
      <c r="G18" s="81"/>
      <c r="H18" s="81"/>
      <c r="I18" s="81"/>
      <c r="J18" s="81"/>
      <c r="K18" s="81"/>
    </row>
    <row r="19" spans="1:18" x14ac:dyDescent="0.55000000000000004">
      <c r="A19" s="118"/>
      <c r="B19" s="119"/>
      <c r="C19" s="118"/>
      <c r="D19" s="118"/>
      <c r="E19" s="118"/>
      <c r="F19" s="118"/>
      <c r="G19" s="118"/>
      <c r="H19" s="118"/>
      <c r="I19" s="118"/>
      <c r="J19" s="118"/>
      <c r="K19" s="118"/>
    </row>
    <row r="20" spans="1:18" s="4" customFormat="1" ht="22" x14ac:dyDescent="0.55000000000000004">
      <c r="A20" s="192" t="s">
        <v>62</v>
      </c>
      <c r="B20" s="192"/>
      <c r="C20" s="192"/>
      <c r="D20" s="192"/>
      <c r="E20" s="192"/>
      <c r="F20" s="192"/>
      <c r="G20" s="192"/>
      <c r="H20" s="192"/>
      <c r="I20" s="192"/>
      <c r="J20" s="192"/>
      <c r="K20" s="192"/>
    </row>
    <row r="21" spans="1:18" s="4" customFormat="1" ht="21" x14ac:dyDescent="0.55000000000000004">
      <c r="A21" s="130"/>
      <c r="B21" s="90"/>
      <c r="C21" s="248" t="s">
        <v>93</v>
      </c>
      <c r="D21" s="248"/>
      <c r="E21" s="130"/>
      <c r="F21" s="131"/>
      <c r="G21" s="248" t="s">
        <v>94</v>
      </c>
      <c r="H21" s="248"/>
      <c r="I21" s="248"/>
      <c r="J21" s="130"/>
      <c r="K21" s="130"/>
    </row>
    <row r="22" spans="1:18" s="4" customFormat="1" ht="21.5" thickBot="1" x14ac:dyDescent="0.6">
      <c r="A22" s="88"/>
      <c r="B22" s="89"/>
      <c r="C22" s="272" t="s">
        <v>133</v>
      </c>
      <c r="D22" s="272"/>
      <c r="E22" s="90"/>
      <c r="F22" s="91"/>
      <c r="G22" s="91"/>
      <c r="H22" s="88"/>
      <c r="I22" s="88"/>
      <c r="J22" s="88"/>
      <c r="K22" s="88"/>
      <c r="Q22" s="25"/>
      <c r="R22" s="6"/>
    </row>
    <row r="23" spans="1:18" s="4" customFormat="1" ht="90.65" customHeight="1" thickTop="1" x14ac:dyDescent="0.55000000000000004">
      <c r="A23" s="259" t="s">
        <v>65</v>
      </c>
      <c r="B23" s="259"/>
      <c r="C23" s="273" t="str">
        <f>IF(C149=0,"",C155)</f>
        <v/>
      </c>
      <c r="D23" s="274"/>
      <c r="E23" s="131" t="s">
        <v>63</v>
      </c>
      <c r="F23" s="130"/>
      <c r="G23" s="202"/>
      <c r="H23" s="202"/>
      <c r="I23" s="202"/>
      <c r="J23" s="131" t="s">
        <v>63</v>
      </c>
      <c r="K23" s="96"/>
    </row>
    <row r="24" spans="1:18" s="4" customFormat="1" ht="90.65" customHeight="1" thickBot="1" x14ac:dyDescent="0.6">
      <c r="A24" s="259" t="s">
        <v>66</v>
      </c>
      <c r="B24" s="260"/>
      <c r="C24" s="275" t="str">
        <f>IF(C162=0,"",C168)</f>
        <v/>
      </c>
      <c r="D24" s="276"/>
      <c r="E24" s="131" t="s">
        <v>64</v>
      </c>
      <c r="F24" s="130"/>
      <c r="G24" s="202"/>
      <c r="H24" s="202"/>
      <c r="I24" s="202"/>
      <c r="J24" s="131" t="s">
        <v>63</v>
      </c>
      <c r="K24" s="130"/>
    </row>
    <row r="25" spans="1:18" ht="19" thickTop="1" x14ac:dyDescent="0.45">
      <c r="A25" s="118"/>
      <c r="B25" s="83"/>
      <c r="C25" s="118"/>
      <c r="D25" s="118"/>
      <c r="E25" s="129"/>
      <c r="F25" s="118"/>
      <c r="G25" s="118"/>
      <c r="H25" s="129"/>
      <c r="I25" s="129"/>
      <c r="J25" s="129"/>
      <c r="K25" s="118"/>
    </row>
    <row r="26" spans="1:18" ht="22" x14ac:dyDescent="0.45">
      <c r="A26" s="118"/>
      <c r="B26" s="132" t="s">
        <v>151</v>
      </c>
      <c r="C26" s="118"/>
      <c r="D26" s="118"/>
      <c r="E26" s="129"/>
      <c r="F26" s="106"/>
      <c r="G26" s="106"/>
      <c r="H26" s="129"/>
      <c r="I26" s="129"/>
      <c r="J26" s="129"/>
      <c r="K26" s="118"/>
    </row>
    <row r="27" spans="1:18" ht="18.5" x14ac:dyDescent="0.45">
      <c r="A27" s="118"/>
      <c r="B27" s="133" t="str">
        <f>IF(AND(C23=100,C24&gt;60),"基準　〇","")</f>
        <v/>
      </c>
      <c r="C27" s="118"/>
      <c r="D27" s="118"/>
      <c r="E27" s="129"/>
      <c r="F27" s="118"/>
      <c r="G27" s="118"/>
      <c r="H27" s="129"/>
      <c r="I27" s="129"/>
      <c r="J27" s="129"/>
      <c r="K27" s="118"/>
    </row>
    <row r="28" spans="1:18" ht="18.5" x14ac:dyDescent="0.45">
      <c r="A28" s="118"/>
      <c r="B28" s="83"/>
      <c r="C28" s="118"/>
      <c r="D28" s="118"/>
      <c r="E28" s="129"/>
      <c r="F28" s="118"/>
      <c r="G28" s="118"/>
      <c r="H28" s="129"/>
      <c r="I28" s="129"/>
      <c r="J28" s="129"/>
      <c r="K28" s="118"/>
    </row>
    <row r="29" spans="1:18" ht="36" customHeight="1" x14ac:dyDescent="0.55000000000000004">
      <c r="A29" s="81"/>
      <c r="B29" s="261" t="s">
        <v>86</v>
      </c>
      <c r="C29" s="261"/>
      <c r="D29" s="262" t="s">
        <v>81</v>
      </c>
      <c r="E29" s="262"/>
      <c r="F29" s="299" t="s">
        <v>105</v>
      </c>
      <c r="G29" s="299"/>
      <c r="H29" s="299"/>
      <c r="I29" s="299"/>
      <c r="J29" s="299"/>
      <c r="K29" s="299"/>
    </row>
    <row r="30" spans="1:18" ht="54" customHeight="1" x14ac:dyDescent="0.55000000000000004">
      <c r="A30" s="81"/>
      <c r="B30" s="261"/>
      <c r="C30" s="261"/>
      <c r="D30" s="202" t="s">
        <v>17</v>
      </c>
      <c r="E30" s="202"/>
      <c r="F30" s="300"/>
      <c r="G30" s="300"/>
      <c r="H30" s="300"/>
      <c r="I30" s="300"/>
      <c r="J30" s="300"/>
      <c r="K30" s="300"/>
    </row>
    <row r="31" spans="1:18" ht="12" customHeight="1" x14ac:dyDescent="0.45">
      <c r="A31" s="118"/>
      <c r="B31" s="83"/>
      <c r="C31" s="118"/>
      <c r="D31" s="118"/>
      <c r="E31" s="129"/>
      <c r="F31" s="118"/>
      <c r="G31" s="118"/>
      <c r="H31" s="129"/>
      <c r="I31" s="129"/>
      <c r="J31" s="129"/>
      <c r="K31" s="118"/>
    </row>
    <row r="32" spans="1:18" ht="84.75" customHeight="1" x14ac:dyDescent="0.55000000000000004">
      <c r="A32" s="265" t="s">
        <v>152</v>
      </c>
      <c r="B32" s="265"/>
      <c r="C32" s="265"/>
      <c r="D32" s="265"/>
      <c r="E32" s="265"/>
      <c r="F32" s="265"/>
      <c r="G32" s="265"/>
      <c r="H32" s="265"/>
      <c r="I32" s="265"/>
      <c r="J32" s="265"/>
      <c r="K32" s="265"/>
      <c r="L32" s="76"/>
      <c r="R32" s="6"/>
    </row>
    <row r="33" spans="1:18" s="4" customFormat="1" ht="21.5" thickBot="1" x14ac:dyDescent="0.6">
      <c r="A33" s="142" t="s">
        <v>103</v>
      </c>
      <c r="B33" s="117"/>
      <c r="C33" s="90"/>
      <c r="D33" s="90"/>
      <c r="E33" s="90"/>
      <c r="F33" s="90"/>
      <c r="G33" s="90"/>
      <c r="H33" s="90"/>
      <c r="I33" s="90"/>
      <c r="J33" s="90"/>
      <c r="K33" s="90"/>
      <c r="Q33" s="25"/>
    </row>
    <row r="34" spans="1:18" ht="19.5" customHeight="1" thickTop="1" x14ac:dyDescent="0.55000000000000004">
      <c r="A34" s="252" t="s">
        <v>7</v>
      </c>
      <c r="B34" s="252"/>
      <c r="C34" s="252"/>
      <c r="D34" s="252"/>
      <c r="E34" s="253"/>
      <c r="F34" s="254" t="s">
        <v>96</v>
      </c>
      <c r="G34" s="255"/>
      <c r="H34" s="143" t="s">
        <v>97</v>
      </c>
      <c r="I34" s="144"/>
      <c r="J34" s="256" t="s">
        <v>9</v>
      </c>
      <c r="K34" s="257"/>
      <c r="Q34" s="24"/>
      <c r="R34" s="6"/>
    </row>
    <row r="35" spans="1:18" ht="32" x14ac:dyDescent="0.55000000000000004">
      <c r="A35" s="252"/>
      <c r="B35" s="252"/>
      <c r="C35" s="252"/>
      <c r="D35" s="252"/>
      <c r="E35" s="253"/>
      <c r="F35" s="145" t="s">
        <v>98</v>
      </c>
      <c r="G35" s="146" t="s">
        <v>99</v>
      </c>
      <c r="H35" s="147"/>
      <c r="I35" s="148" t="s">
        <v>8</v>
      </c>
      <c r="J35" s="149"/>
      <c r="K35" s="150" t="s">
        <v>101</v>
      </c>
      <c r="Q35" s="24"/>
      <c r="R35" s="6"/>
    </row>
    <row r="36" spans="1:18" ht="49.5" customHeight="1" x14ac:dyDescent="0.55000000000000004">
      <c r="A36" s="92"/>
      <c r="B36" s="203" t="s">
        <v>18</v>
      </c>
      <c r="C36" s="203"/>
      <c r="D36" s="203"/>
      <c r="E36" s="204"/>
      <c r="F36" s="32" t="s">
        <v>100</v>
      </c>
      <c r="G36" s="49"/>
      <c r="H36" s="49"/>
      <c r="I36" s="151"/>
      <c r="J36" s="152"/>
      <c r="K36" s="49"/>
      <c r="Q36" s="24"/>
      <c r="R36" s="6"/>
    </row>
    <row r="37" spans="1:18" ht="50.15" customHeight="1" x14ac:dyDescent="0.55000000000000004">
      <c r="A37" s="92"/>
      <c r="B37" s="203" t="s">
        <v>20</v>
      </c>
      <c r="C37" s="203"/>
      <c r="D37" s="203"/>
      <c r="E37" s="204"/>
      <c r="F37" s="32"/>
      <c r="G37" s="49" t="s">
        <v>100</v>
      </c>
      <c r="H37" s="49"/>
      <c r="I37" s="151"/>
      <c r="J37" s="152"/>
      <c r="K37" s="49"/>
      <c r="Q37" s="24"/>
      <c r="R37" s="6"/>
    </row>
    <row r="38" spans="1:18" ht="48.75" customHeight="1" thickBot="1" x14ac:dyDescent="0.6">
      <c r="A38" s="92"/>
      <c r="B38" s="203" t="s">
        <v>22</v>
      </c>
      <c r="C38" s="203"/>
      <c r="D38" s="203"/>
      <c r="E38" s="204"/>
      <c r="F38" s="26"/>
      <c r="G38" s="153"/>
      <c r="H38" s="154" t="s">
        <v>100</v>
      </c>
      <c r="I38" s="155" t="s">
        <v>102</v>
      </c>
      <c r="J38" s="152"/>
      <c r="K38" s="52"/>
      <c r="Q38" s="24"/>
      <c r="R38" s="6"/>
    </row>
    <row r="39" spans="1:18" ht="49.5" customHeight="1" thickTop="1" x14ac:dyDescent="0.55000000000000004">
      <c r="A39" s="126"/>
      <c r="B39" s="126"/>
      <c r="C39" s="126"/>
      <c r="D39" s="126"/>
      <c r="E39" s="126"/>
      <c r="F39" s="126"/>
      <c r="G39" s="126"/>
      <c r="H39" s="126"/>
      <c r="I39" s="126"/>
      <c r="J39" s="126"/>
      <c r="K39" s="126"/>
    </row>
    <row r="40" spans="1:18" ht="22.5" customHeight="1" x14ac:dyDescent="0.55000000000000004">
      <c r="A40" s="127"/>
      <c r="B40" s="128"/>
      <c r="C40" s="128"/>
      <c r="D40" s="128"/>
      <c r="E40" s="128"/>
      <c r="F40" s="128"/>
      <c r="G40" s="128"/>
      <c r="H40" s="128"/>
      <c r="I40" s="128"/>
      <c r="J40" s="128"/>
      <c r="K40" s="128"/>
    </row>
    <row r="41" spans="1:18" ht="24" thickBot="1" x14ac:dyDescent="0.6">
      <c r="A41" s="121" t="s">
        <v>59</v>
      </c>
      <c r="B41" s="122"/>
      <c r="C41" s="81"/>
      <c r="D41" s="81"/>
      <c r="E41" s="81"/>
      <c r="F41" s="81"/>
      <c r="G41" s="81"/>
      <c r="H41" s="81"/>
      <c r="I41" s="81"/>
      <c r="J41" s="81"/>
      <c r="K41" s="81"/>
      <c r="M41" s="2" t="s">
        <v>118</v>
      </c>
    </row>
    <row r="42" spans="1:18" ht="19" thickTop="1" x14ac:dyDescent="0.55000000000000004">
      <c r="A42" s="184" t="s">
        <v>7</v>
      </c>
      <c r="B42" s="185"/>
      <c r="C42" s="185"/>
      <c r="D42" s="185"/>
      <c r="E42" s="185"/>
      <c r="F42" s="190" t="s">
        <v>96</v>
      </c>
      <c r="G42" s="191"/>
      <c r="H42" s="156" t="s">
        <v>97</v>
      </c>
      <c r="I42" s="157"/>
      <c r="J42" s="188" t="s">
        <v>9</v>
      </c>
      <c r="K42" s="189"/>
      <c r="M42" s="178" t="s">
        <v>116</v>
      </c>
      <c r="N42" s="177" t="s">
        <v>96</v>
      </c>
      <c r="O42" s="177"/>
      <c r="P42" s="178" t="s">
        <v>117</v>
      </c>
      <c r="Q42" s="198"/>
      <c r="R42" s="6"/>
    </row>
    <row r="43" spans="1:18" ht="32" x14ac:dyDescent="0.55000000000000004">
      <c r="A43" s="186"/>
      <c r="B43" s="187"/>
      <c r="C43" s="187"/>
      <c r="D43" s="187"/>
      <c r="E43" s="187"/>
      <c r="F43" s="145" t="s">
        <v>98</v>
      </c>
      <c r="G43" s="146" t="s">
        <v>99</v>
      </c>
      <c r="H43" s="158"/>
      <c r="I43" s="159" t="s">
        <v>8</v>
      </c>
      <c r="J43" s="160"/>
      <c r="K43" s="150" t="s">
        <v>101</v>
      </c>
      <c r="M43" s="178"/>
      <c r="N43" s="150" t="s">
        <v>98</v>
      </c>
      <c r="O43" s="150" t="s">
        <v>99</v>
      </c>
      <c r="P43" s="178"/>
      <c r="Q43" s="199"/>
      <c r="R43" s="6"/>
    </row>
    <row r="44" spans="1:18" ht="128.25" customHeight="1" thickBot="1" x14ac:dyDescent="0.6">
      <c r="A44" s="56" t="s">
        <v>1</v>
      </c>
      <c r="B44" s="183" t="s">
        <v>106</v>
      </c>
      <c r="C44" s="183"/>
      <c r="D44" s="183"/>
      <c r="E44" s="183"/>
      <c r="F44" s="26"/>
      <c r="G44" s="27"/>
      <c r="H44" s="28"/>
      <c r="I44" s="29"/>
      <c r="J44" s="32"/>
      <c r="K44" s="49"/>
      <c r="M44" s="20" t="s">
        <v>88</v>
      </c>
      <c r="N44" s="66" t="str">
        <f>IF(F44="✔",1,"0")</f>
        <v>0</v>
      </c>
      <c r="O44" s="66" t="str">
        <f>IF(G44="✔",1,"0")</f>
        <v>0</v>
      </c>
      <c r="P44" s="66" t="str">
        <f>IF(H44="✔",1,"0")</f>
        <v>0</v>
      </c>
      <c r="Q44" s="20" t="str">
        <f>IF(SUM(N44:P44)=0,"未入力",IF(SUM(N44:P44)=1,"OK","エラー"))</f>
        <v>未入力</v>
      </c>
    </row>
    <row r="45" spans="1:18" ht="15" thickTop="1" x14ac:dyDescent="0.55000000000000004">
      <c r="A45" s="93"/>
      <c r="B45" s="122"/>
      <c r="C45" s="81"/>
      <c r="D45" s="81"/>
      <c r="E45" s="81"/>
      <c r="F45" s="81"/>
      <c r="G45" s="81"/>
      <c r="H45" s="81"/>
      <c r="I45" s="81"/>
      <c r="J45" s="81"/>
      <c r="K45" s="81"/>
    </row>
    <row r="46" spans="1:18" ht="24" thickBot="1" x14ac:dyDescent="0.6">
      <c r="A46" s="121" t="s">
        <v>60</v>
      </c>
      <c r="B46" s="122"/>
      <c r="C46" s="81"/>
      <c r="D46" s="81"/>
      <c r="E46" s="81"/>
      <c r="F46" s="81"/>
      <c r="G46" s="81"/>
      <c r="H46" s="81"/>
      <c r="I46" s="81"/>
      <c r="J46" s="81"/>
      <c r="K46" s="81"/>
    </row>
    <row r="47" spans="1:18" ht="19.5" customHeight="1" thickTop="1" x14ac:dyDescent="0.55000000000000004">
      <c r="A47" s="184" t="s">
        <v>7</v>
      </c>
      <c r="B47" s="185"/>
      <c r="C47" s="185"/>
      <c r="D47" s="185"/>
      <c r="E47" s="185"/>
      <c r="F47" s="190" t="s">
        <v>96</v>
      </c>
      <c r="G47" s="191"/>
      <c r="H47" s="156" t="s">
        <v>97</v>
      </c>
      <c r="I47" s="157"/>
      <c r="J47" s="188" t="s">
        <v>9</v>
      </c>
      <c r="K47" s="189"/>
      <c r="Q47" s="24"/>
      <c r="R47" s="6"/>
    </row>
    <row r="48" spans="1:18" ht="32" x14ac:dyDescent="0.55000000000000004">
      <c r="A48" s="186"/>
      <c r="B48" s="187"/>
      <c r="C48" s="187"/>
      <c r="D48" s="187"/>
      <c r="E48" s="187"/>
      <c r="F48" s="145" t="s">
        <v>98</v>
      </c>
      <c r="G48" s="146" t="s">
        <v>99</v>
      </c>
      <c r="H48" s="158"/>
      <c r="I48" s="159" t="s">
        <v>8</v>
      </c>
      <c r="J48" s="160"/>
      <c r="K48" s="150" t="s">
        <v>101</v>
      </c>
      <c r="Q48" s="24"/>
      <c r="R48" s="6"/>
    </row>
    <row r="49" spans="1:18" ht="100" customHeight="1" x14ac:dyDescent="0.55000000000000004">
      <c r="A49" s="57" t="s">
        <v>1</v>
      </c>
      <c r="B49" s="214" t="s">
        <v>134</v>
      </c>
      <c r="C49" s="214"/>
      <c r="D49" s="214"/>
      <c r="E49" s="214"/>
      <c r="F49" s="30"/>
      <c r="G49" s="22"/>
      <c r="H49" s="13"/>
      <c r="I49" s="31"/>
      <c r="J49" s="30"/>
      <c r="K49" s="12"/>
      <c r="M49" s="20" t="s">
        <v>89</v>
      </c>
      <c r="N49" s="66" t="str">
        <f>IF(F49="✔",1,"0")</f>
        <v>0</v>
      </c>
      <c r="O49" s="66" t="str">
        <f>IF(G49="✔",1,"0")</f>
        <v>0</v>
      </c>
      <c r="P49" s="66" t="str">
        <f>IF(H49="✔",1,"0")</f>
        <v>0</v>
      </c>
      <c r="Q49" s="20" t="str">
        <f>IF(SUM(N49:P49)=0,"未入力",IF(SUM(N49:P49)=1,"OK","エラー"))</f>
        <v>未入力</v>
      </c>
    </row>
    <row r="50" spans="1:18" ht="50.15" customHeight="1" x14ac:dyDescent="0.55000000000000004">
      <c r="A50" s="56" t="s">
        <v>5</v>
      </c>
      <c r="B50" s="193" t="s">
        <v>18</v>
      </c>
      <c r="C50" s="193"/>
      <c r="D50" s="193"/>
      <c r="E50" s="193"/>
      <c r="F50" s="32"/>
      <c r="G50" s="21"/>
      <c r="H50" s="7"/>
      <c r="I50" s="33"/>
      <c r="J50" s="32"/>
      <c r="K50" s="49"/>
      <c r="M50" s="20" t="s">
        <v>88</v>
      </c>
      <c r="N50" s="66" t="str">
        <f t="shared" ref="N50:N53" si="0">IF(F50="✔",1,"0")</f>
        <v>0</v>
      </c>
      <c r="O50" s="66" t="str">
        <f t="shared" ref="O50:O53" si="1">IF(G50="✔",1,"0")</f>
        <v>0</v>
      </c>
      <c r="P50" s="66" t="str">
        <f t="shared" ref="P50:P53" si="2">IF(H50="✔",1,"0")</f>
        <v>0</v>
      </c>
      <c r="Q50" s="20" t="str">
        <f t="shared" ref="Q50:Q53" si="3">IF(SUM(N50:P50)=0,"未入力",IF(SUM(N50:P50)=1,"OK","エラー"))</f>
        <v>未入力</v>
      </c>
    </row>
    <row r="51" spans="1:18" ht="50.25" customHeight="1" x14ac:dyDescent="0.55000000000000004">
      <c r="A51" s="56" t="s">
        <v>2</v>
      </c>
      <c r="B51" s="193" t="s">
        <v>19</v>
      </c>
      <c r="C51" s="193"/>
      <c r="D51" s="193"/>
      <c r="E51" s="193"/>
      <c r="F51" s="32"/>
      <c r="G51" s="21"/>
      <c r="H51" s="7"/>
      <c r="I51" s="33"/>
      <c r="J51" s="32"/>
      <c r="K51" s="49"/>
      <c r="M51" s="20" t="s">
        <v>88</v>
      </c>
      <c r="N51" s="66" t="str">
        <f>IF(F51="✔",1,"0")</f>
        <v>0</v>
      </c>
      <c r="O51" s="66" t="str">
        <f t="shared" si="1"/>
        <v>0</v>
      </c>
      <c r="P51" s="66" t="str">
        <f t="shared" si="2"/>
        <v>0</v>
      </c>
      <c r="Q51" s="20" t="str">
        <f t="shared" si="3"/>
        <v>未入力</v>
      </c>
    </row>
    <row r="52" spans="1:18" ht="48" customHeight="1" x14ac:dyDescent="0.55000000000000004">
      <c r="A52" s="56" t="s">
        <v>3</v>
      </c>
      <c r="B52" s="193" t="s">
        <v>20</v>
      </c>
      <c r="C52" s="193"/>
      <c r="D52" s="193"/>
      <c r="E52" s="193"/>
      <c r="F52" s="32"/>
      <c r="G52" s="21"/>
      <c r="H52" s="7"/>
      <c r="I52" s="33"/>
      <c r="J52" s="32"/>
      <c r="K52" s="49"/>
      <c r="M52" s="20" t="s">
        <v>88</v>
      </c>
      <c r="N52" s="66" t="str">
        <f t="shared" si="0"/>
        <v>0</v>
      </c>
      <c r="O52" s="66" t="str">
        <f t="shared" si="1"/>
        <v>0</v>
      </c>
      <c r="P52" s="66" t="str">
        <f t="shared" si="2"/>
        <v>0</v>
      </c>
      <c r="Q52" s="20" t="str">
        <f t="shared" si="3"/>
        <v>未入力</v>
      </c>
    </row>
    <row r="53" spans="1:18" ht="48" customHeight="1" thickBot="1" x14ac:dyDescent="0.6">
      <c r="A53" s="56" t="s">
        <v>6</v>
      </c>
      <c r="B53" s="193" t="s">
        <v>21</v>
      </c>
      <c r="C53" s="193"/>
      <c r="D53" s="193"/>
      <c r="E53" s="193"/>
      <c r="F53" s="26"/>
      <c r="G53" s="27"/>
      <c r="H53" s="28"/>
      <c r="I53" s="29"/>
      <c r="J53" s="32"/>
      <c r="K53" s="49"/>
      <c r="M53" s="20" t="s">
        <v>88</v>
      </c>
      <c r="N53" s="66" t="str">
        <f t="shared" si="0"/>
        <v>0</v>
      </c>
      <c r="O53" s="66" t="str">
        <f t="shared" si="1"/>
        <v>0</v>
      </c>
      <c r="P53" s="66" t="str">
        <f t="shared" si="2"/>
        <v>0</v>
      </c>
      <c r="Q53" s="20" t="str">
        <f t="shared" si="3"/>
        <v>未入力</v>
      </c>
    </row>
    <row r="54" spans="1:18" ht="18.75" customHeight="1" thickTop="1" x14ac:dyDescent="0.55000000000000004">
      <c r="A54" s="118"/>
      <c r="B54" s="125"/>
      <c r="C54" s="125"/>
      <c r="D54" s="125"/>
      <c r="E54" s="125"/>
      <c r="F54" s="124"/>
      <c r="G54" s="124"/>
      <c r="H54" s="124"/>
      <c r="I54" s="120"/>
      <c r="J54" s="120"/>
      <c r="K54" s="120"/>
    </row>
    <row r="55" spans="1:18" ht="24" thickBot="1" x14ac:dyDescent="0.6">
      <c r="A55" s="121" t="s">
        <v>61</v>
      </c>
      <c r="B55" s="122"/>
      <c r="C55" s="81"/>
      <c r="D55" s="81"/>
      <c r="E55" s="81"/>
      <c r="F55" s="81"/>
      <c r="G55" s="81"/>
      <c r="H55" s="81"/>
      <c r="I55" s="81"/>
      <c r="J55" s="81"/>
      <c r="K55" s="81"/>
    </row>
    <row r="56" spans="1:18" ht="19.5" customHeight="1" thickTop="1" x14ac:dyDescent="0.55000000000000004">
      <c r="A56" s="236" t="s">
        <v>7</v>
      </c>
      <c r="B56" s="237"/>
      <c r="C56" s="237"/>
      <c r="D56" s="237"/>
      <c r="E56" s="237"/>
      <c r="F56" s="190" t="s">
        <v>96</v>
      </c>
      <c r="G56" s="191"/>
      <c r="H56" s="156" t="s">
        <v>97</v>
      </c>
      <c r="I56" s="157"/>
      <c r="J56" s="188" t="s">
        <v>9</v>
      </c>
      <c r="K56" s="189"/>
      <c r="Q56" s="24"/>
      <c r="R56" s="6"/>
    </row>
    <row r="57" spans="1:18" ht="32" x14ac:dyDescent="0.55000000000000004">
      <c r="A57" s="238"/>
      <c r="B57" s="239"/>
      <c r="C57" s="239"/>
      <c r="D57" s="239"/>
      <c r="E57" s="239"/>
      <c r="F57" s="145" t="s">
        <v>98</v>
      </c>
      <c r="G57" s="146" t="s">
        <v>99</v>
      </c>
      <c r="H57" s="158"/>
      <c r="I57" s="159" t="s">
        <v>8</v>
      </c>
      <c r="J57" s="160"/>
      <c r="K57" s="150" t="s">
        <v>101</v>
      </c>
      <c r="M57" s="2" t="s">
        <v>116</v>
      </c>
      <c r="Q57" s="24"/>
      <c r="R57" s="6"/>
    </row>
    <row r="58" spans="1:18" ht="75" customHeight="1" thickBot="1" x14ac:dyDescent="0.6">
      <c r="A58" s="56" t="s">
        <v>1</v>
      </c>
      <c r="B58" s="193" t="s">
        <v>135</v>
      </c>
      <c r="C58" s="193"/>
      <c r="D58" s="193"/>
      <c r="E58" s="193"/>
      <c r="F58" s="26"/>
      <c r="G58" s="27"/>
      <c r="H58" s="28"/>
      <c r="I58" s="29"/>
      <c r="J58" s="32"/>
      <c r="K58" s="49"/>
      <c r="M58" s="20" t="s">
        <v>88</v>
      </c>
      <c r="N58" s="66" t="str">
        <f>IF(F58="✔",1,"0")</f>
        <v>0</v>
      </c>
      <c r="O58" s="66" t="str">
        <f>IF(G58="✔",1,"0")</f>
        <v>0</v>
      </c>
      <c r="P58" s="66" t="str">
        <f>IF(H58="✔",1,"0")</f>
        <v>0</v>
      </c>
      <c r="Q58" s="20" t="str">
        <f>IF(SUM(N58:P58)=0,"未入力",IF(SUM(N58:P58)=1,"OK","エラー"))</f>
        <v>未入力</v>
      </c>
    </row>
    <row r="59" spans="1:18" ht="24" customHeight="1" thickTop="1" x14ac:dyDescent="0.55000000000000004">
      <c r="A59" s="118"/>
      <c r="B59" s="125"/>
      <c r="C59" s="125"/>
      <c r="D59" s="125"/>
      <c r="E59" s="125"/>
      <c r="F59" s="124"/>
      <c r="G59" s="124"/>
      <c r="H59" s="124"/>
      <c r="I59" s="120"/>
      <c r="J59" s="120"/>
      <c r="K59" s="120"/>
    </row>
    <row r="60" spans="1:18" ht="25.5" customHeight="1" thickBot="1" x14ac:dyDescent="0.6">
      <c r="A60" s="121" t="s">
        <v>58</v>
      </c>
      <c r="B60" s="122"/>
      <c r="C60" s="81"/>
      <c r="D60" s="81"/>
      <c r="E60" s="81"/>
      <c r="F60" s="81"/>
      <c r="G60" s="81"/>
      <c r="H60" s="81"/>
      <c r="I60" s="81"/>
      <c r="J60" s="81"/>
      <c r="K60" s="81"/>
    </row>
    <row r="61" spans="1:18" ht="19.5" customHeight="1" thickTop="1" x14ac:dyDescent="0.55000000000000004">
      <c r="A61" s="184" t="s">
        <v>7</v>
      </c>
      <c r="B61" s="185"/>
      <c r="C61" s="185"/>
      <c r="D61" s="185"/>
      <c r="E61" s="185"/>
      <c r="F61" s="190" t="s">
        <v>96</v>
      </c>
      <c r="G61" s="191"/>
      <c r="H61" s="156" t="s">
        <v>97</v>
      </c>
      <c r="I61" s="157"/>
      <c r="J61" s="188" t="s">
        <v>9</v>
      </c>
      <c r="K61" s="189"/>
      <c r="Q61" s="24"/>
      <c r="R61" s="6"/>
    </row>
    <row r="62" spans="1:18" ht="32" x14ac:dyDescent="0.55000000000000004">
      <c r="A62" s="186"/>
      <c r="B62" s="187"/>
      <c r="C62" s="187"/>
      <c r="D62" s="187"/>
      <c r="E62" s="187"/>
      <c r="F62" s="145" t="s">
        <v>98</v>
      </c>
      <c r="G62" s="146" t="s">
        <v>99</v>
      </c>
      <c r="H62" s="158"/>
      <c r="I62" s="159" t="s">
        <v>8</v>
      </c>
      <c r="J62" s="160"/>
      <c r="K62" s="150" t="s">
        <v>101</v>
      </c>
      <c r="Q62" s="24"/>
      <c r="R62" s="6"/>
    </row>
    <row r="63" spans="1:18" ht="51" customHeight="1" x14ac:dyDescent="0.55000000000000004">
      <c r="A63" s="56" t="s">
        <v>1</v>
      </c>
      <c r="B63" s="183" t="s">
        <v>136</v>
      </c>
      <c r="C63" s="183"/>
      <c r="D63" s="183"/>
      <c r="E63" s="183"/>
      <c r="F63" s="34"/>
      <c r="G63" s="23"/>
      <c r="H63" s="9"/>
      <c r="I63" s="35"/>
      <c r="J63" s="34"/>
      <c r="K63" s="50"/>
      <c r="M63" s="20" t="s">
        <v>88</v>
      </c>
      <c r="N63" s="67" t="str">
        <f>IF(F63="✔",1,"0")</f>
        <v>0</v>
      </c>
      <c r="O63" s="66" t="str">
        <f>IF(G63="✔",1,"0")</f>
        <v>0</v>
      </c>
      <c r="P63" s="66" t="str">
        <f>IF(H63="✔",1,"0")</f>
        <v>0</v>
      </c>
      <c r="Q63" s="20" t="str">
        <f>IF(SUM(N63:P63)=0,"未入力",IF(SUM(N63:P63)=1,"OK","エラー"))</f>
        <v>未入力</v>
      </c>
    </row>
    <row r="64" spans="1:18" ht="180.75" customHeight="1" x14ac:dyDescent="0.55000000000000004">
      <c r="A64" s="56" t="s">
        <v>5</v>
      </c>
      <c r="B64" s="183" t="s">
        <v>137</v>
      </c>
      <c r="C64" s="183"/>
      <c r="D64" s="183"/>
      <c r="E64" s="183"/>
      <c r="F64" s="34"/>
      <c r="G64" s="23"/>
      <c r="H64" s="9"/>
      <c r="I64" s="35"/>
      <c r="J64" s="34"/>
      <c r="K64" s="50"/>
      <c r="M64" s="20" t="s">
        <v>88</v>
      </c>
      <c r="N64" s="67" t="str">
        <f t="shared" ref="N64:N68" si="4">IF(F64="✔",1,"0")</f>
        <v>0</v>
      </c>
      <c r="O64" s="66" t="str">
        <f t="shared" ref="O64:O68" si="5">IF(G64="✔",1,"0")</f>
        <v>0</v>
      </c>
      <c r="P64" s="66" t="str">
        <f t="shared" ref="P64:P68" si="6">IF(H64="✔",1,"0")</f>
        <v>0</v>
      </c>
      <c r="Q64" s="20" t="str">
        <f t="shared" ref="Q64:Q68" si="7">IF(SUM(N64:P64)=0,"未入力",IF(SUM(N64:P64)=1,"OK","エラー"))</f>
        <v>未入力</v>
      </c>
    </row>
    <row r="65" spans="1:18" ht="51" customHeight="1" x14ac:dyDescent="0.55000000000000004">
      <c r="A65" s="56" t="s">
        <v>2</v>
      </c>
      <c r="B65" s="183" t="s">
        <v>22</v>
      </c>
      <c r="C65" s="183"/>
      <c r="D65" s="183"/>
      <c r="E65" s="183"/>
      <c r="F65" s="34"/>
      <c r="G65" s="23"/>
      <c r="H65" s="10"/>
      <c r="I65" s="35"/>
      <c r="J65" s="34"/>
      <c r="K65" s="51"/>
      <c r="M65" s="20" t="s">
        <v>88</v>
      </c>
      <c r="N65" s="67" t="str">
        <f t="shared" si="4"/>
        <v>0</v>
      </c>
      <c r="O65" s="66" t="str">
        <f t="shared" si="5"/>
        <v>0</v>
      </c>
      <c r="P65" s="66" t="str">
        <f t="shared" si="6"/>
        <v>0</v>
      </c>
      <c r="Q65" s="20" t="str">
        <f t="shared" si="7"/>
        <v>未入力</v>
      </c>
    </row>
    <row r="66" spans="1:18" ht="68.25" customHeight="1" x14ac:dyDescent="0.55000000000000004">
      <c r="A66" s="56" t="s">
        <v>3</v>
      </c>
      <c r="B66" s="183" t="s">
        <v>138</v>
      </c>
      <c r="C66" s="183"/>
      <c r="D66" s="183"/>
      <c r="E66" s="183"/>
      <c r="F66" s="34"/>
      <c r="G66" s="23"/>
      <c r="H66" s="10"/>
      <c r="I66" s="35"/>
      <c r="J66" s="34"/>
      <c r="K66" s="51"/>
      <c r="M66" s="20" t="s">
        <v>88</v>
      </c>
      <c r="N66" s="67" t="str">
        <f t="shared" si="4"/>
        <v>0</v>
      </c>
      <c r="O66" s="66" t="str">
        <f t="shared" si="5"/>
        <v>0</v>
      </c>
      <c r="P66" s="66" t="str">
        <f t="shared" si="6"/>
        <v>0</v>
      </c>
      <c r="Q66" s="20" t="str">
        <f t="shared" si="7"/>
        <v>未入力</v>
      </c>
    </row>
    <row r="67" spans="1:18" ht="68.25" customHeight="1" x14ac:dyDescent="0.55000000000000004">
      <c r="A67" s="56" t="s">
        <v>6</v>
      </c>
      <c r="B67" s="183" t="s">
        <v>67</v>
      </c>
      <c r="C67" s="183"/>
      <c r="D67" s="183"/>
      <c r="E67" s="183"/>
      <c r="F67" s="34"/>
      <c r="G67" s="23"/>
      <c r="H67" s="10"/>
      <c r="I67" s="35"/>
      <c r="J67" s="34"/>
      <c r="K67" s="51"/>
      <c r="M67" s="20" t="s">
        <v>88</v>
      </c>
      <c r="N67" s="67" t="str">
        <f t="shared" si="4"/>
        <v>0</v>
      </c>
      <c r="O67" s="66" t="str">
        <f t="shared" si="5"/>
        <v>0</v>
      </c>
      <c r="P67" s="66" t="str">
        <f t="shared" si="6"/>
        <v>0</v>
      </c>
      <c r="Q67" s="20" t="str">
        <f t="shared" si="7"/>
        <v>未入力</v>
      </c>
    </row>
    <row r="68" spans="1:18" ht="51" customHeight="1" thickBot="1" x14ac:dyDescent="0.6">
      <c r="A68" s="56" t="s">
        <v>4</v>
      </c>
      <c r="B68" s="183" t="s">
        <v>139</v>
      </c>
      <c r="C68" s="183"/>
      <c r="D68" s="183"/>
      <c r="E68" s="183"/>
      <c r="F68" s="36"/>
      <c r="G68" s="37"/>
      <c r="H68" s="38"/>
      <c r="I68" s="39"/>
      <c r="J68" s="34"/>
      <c r="K68" s="51"/>
      <c r="M68" s="20" t="s">
        <v>88</v>
      </c>
      <c r="N68" s="67" t="str">
        <f t="shared" si="4"/>
        <v>0</v>
      </c>
      <c r="O68" s="66" t="str">
        <f t="shared" si="5"/>
        <v>0</v>
      </c>
      <c r="P68" s="66" t="str">
        <f t="shared" si="6"/>
        <v>0</v>
      </c>
      <c r="Q68" s="20" t="str">
        <f t="shared" si="7"/>
        <v>未入力</v>
      </c>
    </row>
    <row r="69" spans="1:18" ht="12" customHeight="1" thickTop="1" x14ac:dyDescent="0.55000000000000004">
      <c r="A69" s="118"/>
      <c r="B69" s="125"/>
      <c r="C69" s="125"/>
      <c r="D69" s="125"/>
      <c r="E69" s="125"/>
      <c r="F69" s="124"/>
      <c r="G69" s="124"/>
      <c r="H69" s="118"/>
      <c r="I69" s="120"/>
      <c r="J69" s="120"/>
      <c r="K69" s="120"/>
    </row>
    <row r="70" spans="1:18" ht="23.5" x14ac:dyDescent="0.55000000000000004">
      <c r="A70" s="121" t="s">
        <v>57</v>
      </c>
      <c r="B70" s="122"/>
      <c r="C70" s="81"/>
      <c r="D70" s="81"/>
      <c r="E70" s="81"/>
      <c r="F70" s="81"/>
      <c r="G70" s="81"/>
      <c r="H70" s="81"/>
      <c r="I70" s="81"/>
      <c r="J70" s="81"/>
      <c r="K70" s="81"/>
    </row>
    <row r="71" spans="1:18" ht="24" thickBot="1" x14ac:dyDescent="0.6">
      <c r="A71" s="121" t="s">
        <v>23</v>
      </c>
      <c r="B71" s="122"/>
      <c r="C71" s="81"/>
      <c r="D71" s="81"/>
      <c r="E71" s="81"/>
      <c r="F71" s="81"/>
      <c r="G71" s="81"/>
      <c r="H71" s="81"/>
      <c r="I71" s="81"/>
      <c r="J71" s="81"/>
      <c r="K71" s="81"/>
    </row>
    <row r="72" spans="1:18" ht="19.5" customHeight="1" thickTop="1" x14ac:dyDescent="0.55000000000000004">
      <c r="A72" s="184" t="s">
        <v>7</v>
      </c>
      <c r="B72" s="185"/>
      <c r="C72" s="185"/>
      <c r="D72" s="185"/>
      <c r="E72" s="185"/>
      <c r="F72" s="190" t="s">
        <v>96</v>
      </c>
      <c r="G72" s="191"/>
      <c r="H72" s="156" t="s">
        <v>97</v>
      </c>
      <c r="I72" s="157"/>
      <c r="J72" s="188" t="s">
        <v>9</v>
      </c>
      <c r="K72" s="189"/>
      <c r="Q72" s="24"/>
      <c r="R72" s="6"/>
    </row>
    <row r="73" spans="1:18" ht="32" x14ac:dyDescent="0.55000000000000004">
      <c r="A73" s="186"/>
      <c r="B73" s="187"/>
      <c r="C73" s="187"/>
      <c r="D73" s="187"/>
      <c r="E73" s="187"/>
      <c r="F73" s="145" t="s">
        <v>98</v>
      </c>
      <c r="G73" s="146" t="s">
        <v>99</v>
      </c>
      <c r="H73" s="158"/>
      <c r="I73" s="159" t="s">
        <v>8</v>
      </c>
      <c r="J73" s="160"/>
      <c r="K73" s="150" t="s">
        <v>101</v>
      </c>
      <c r="Q73" s="24"/>
      <c r="R73" s="6"/>
    </row>
    <row r="74" spans="1:18" ht="51.75" customHeight="1" x14ac:dyDescent="0.55000000000000004">
      <c r="A74" s="58" t="s">
        <v>1</v>
      </c>
      <c r="B74" s="183" t="s">
        <v>68</v>
      </c>
      <c r="C74" s="183"/>
      <c r="D74" s="183"/>
      <c r="E74" s="183"/>
      <c r="F74" s="32"/>
      <c r="G74" s="21"/>
      <c r="H74" s="11"/>
      <c r="I74" s="33"/>
      <c r="J74" s="32"/>
      <c r="K74" s="52"/>
      <c r="M74" s="20" t="s">
        <v>88</v>
      </c>
      <c r="N74" s="67" t="str">
        <f t="shared" ref="N74" si="8">IF(F74="✔",1,"0")</f>
        <v>0</v>
      </c>
      <c r="O74" s="66" t="str">
        <f t="shared" ref="O74" si="9">IF(G74="✔",1,"0")</f>
        <v>0</v>
      </c>
      <c r="P74" s="66" t="str">
        <f t="shared" ref="P74" si="10">IF(H74="✔",1,"0")</f>
        <v>0</v>
      </c>
      <c r="Q74" s="20" t="str">
        <f t="shared" ref="Q74" si="11">IF(SUM(N74:P74)=0,"未入力",IF(SUM(N74:P74)=1,"OK","エラー"))</f>
        <v>未入力</v>
      </c>
    </row>
    <row r="75" spans="1:18" ht="45" customHeight="1" x14ac:dyDescent="0.55000000000000004">
      <c r="A75" s="58" t="s">
        <v>5</v>
      </c>
      <c r="B75" s="215" t="s">
        <v>24</v>
      </c>
      <c r="C75" s="215"/>
      <c r="D75" s="215"/>
      <c r="E75" s="215"/>
      <c r="F75" s="34"/>
      <c r="G75" s="23"/>
      <c r="H75" s="10"/>
      <c r="I75" s="35"/>
      <c r="J75" s="34"/>
      <c r="K75" s="51"/>
      <c r="M75" s="20" t="s">
        <v>88</v>
      </c>
      <c r="N75" s="67" t="str">
        <f t="shared" ref="N75:N78" si="12">IF(F75="✔",1,"0")</f>
        <v>0</v>
      </c>
      <c r="O75" s="66" t="str">
        <f t="shared" ref="O75:O78" si="13">IF(G75="✔",1,"0")</f>
        <v>0</v>
      </c>
      <c r="P75" s="66" t="str">
        <f t="shared" ref="P75:P78" si="14">IF(H75="✔",1,"0")</f>
        <v>0</v>
      </c>
      <c r="Q75" s="20" t="str">
        <f t="shared" ref="Q75:Q78" si="15">IF(SUM(N75:P75)=0,"未入力",IF(SUM(N75:P75)=1,"OK","エラー"))</f>
        <v>未入力</v>
      </c>
    </row>
    <row r="76" spans="1:18" ht="51" customHeight="1" x14ac:dyDescent="0.55000000000000004">
      <c r="A76" s="57" t="s">
        <v>2</v>
      </c>
      <c r="B76" s="194" t="s">
        <v>69</v>
      </c>
      <c r="C76" s="194"/>
      <c r="D76" s="194"/>
      <c r="E76" s="194"/>
      <c r="F76" s="30"/>
      <c r="G76" s="22"/>
      <c r="H76" s="15"/>
      <c r="I76" s="31"/>
      <c r="J76" s="30"/>
      <c r="K76" s="53"/>
      <c r="M76" s="20" t="s">
        <v>89</v>
      </c>
      <c r="N76" s="67" t="str">
        <f t="shared" si="12"/>
        <v>0</v>
      </c>
      <c r="O76" s="66" t="str">
        <f t="shared" si="13"/>
        <v>0</v>
      </c>
      <c r="P76" s="66" t="str">
        <f t="shared" si="14"/>
        <v>0</v>
      </c>
      <c r="Q76" s="20" t="str">
        <f t="shared" si="15"/>
        <v>未入力</v>
      </c>
    </row>
    <row r="77" spans="1:18" ht="49.5" customHeight="1" x14ac:dyDescent="0.55000000000000004">
      <c r="A77" s="57" t="s">
        <v>3</v>
      </c>
      <c r="B77" s="194" t="s">
        <v>70</v>
      </c>
      <c r="C77" s="194"/>
      <c r="D77" s="194"/>
      <c r="E77" s="194"/>
      <c r="F77" s="47"/>
      <c r="G77" s="40"/>
      <c r="H77" s="41"/>
      <c r="I77" s="48"/>
      <c r="J77" s="30"/>
      <c r="K77" s="53"/>
      <c r="M77" s="20" t="s">
        <v>89</v>
      </c>
      <c r="N77" s="67" t="str">
        <f t="shared" si="12"/>
        <v>0</v>
      </c>
      <c r="O77" s="66" t="str">
        <f t="shared" si="13"/>
        <v>0</v>
      </c>
      <c r="P77" s="66" t="str">
        <f t="shared" si="14"/>
        <v>0</v>
      </c>
      <c r="Q77" s="20" t="str">
        <f t="shared" si="15"/>
        <v>未入力</v>
      </c>
    </row>
    <row r="78" spans="1:18" ht="45" customHeight="1" thickBot="1" x14ac:dyDescent="0.6">
      <c r="A78" s="58" t="s">
        <v>6</v>
      </c>
      <c r="B78" s="183" t="s">
        <v>25</v>
      </c>
      <c r="C78" s="183"/>
      <c r="D78" s="183"/>
      <c r="E78" s="183"/>
      <c r="F78" s="26"/>
      <c r="G78" s="27"/>
      <c r="H78" s="46"/>
      <c r="I78" s="29"/>
      <c r="J78" s="32"/>
      <c r="K78" s="52"/>
      <c r="M78" s="20" t="s">
        <v>88</v>
      </c>
      <c r="N78" s="67" t="str">
        <f t="shared" si="12"/>
        <v>0</v>
      </c>
      <c r="O78" s="66" t="str">
        <f t="shared" si="13"/>
        <v>0</v>
      </c>
      <c r="P78" s="66" t="str">
        <f t="shared" si="14"/>
        <v>0</v>
      </c>
      <c r="Q78" s="20" t="str">
        <f t="shared" si="15"/>
        <v>未入力</v>
      </c>
    </row>
    <row r="79" spans="1:18" ht="12" customHeight="1" thickTop="1" x14ac:dyDescent="0.55000000000000004">
      <c r="A79" s="93"/>
      <c r="B79" s="122"/>
      <c r="C79" s="81"/>
      <c r="D79" s="81"/>
      <c r="E79" s="81"/>
      <c r="F79" s="81"/>
      <c r="G79" s="81"/>
      <c r="H79" s="81"/>
      <c r="I79" s="81"/>
      <c r="J79" s="81"/>
      <c r="K79" s="81"/>
    </row>
    <row r="80" spans="1:18" ht="24" thickBot="1" x14ac:dyDescent="0.6">
      <c r="A80" s="121" t="s">
        <v>26</v>
      </c>
      <c r="B80" s="122"/>
      <c r="C80" s="81"/>
      <c r="D80" s="81"/>
      <c r="E80" s="81"/>
      <c r="F80" s="81"/>
      <c r="G80" s="81"/>
      <c r="H80" s="81"/>
      <c r="I80" s="81"/>
      <c r="J80" s="81"/>
      <c r="K80" s="81"/>
    </row>
    <row r="81" spans="1:18" ht="19.5" customHeight="1" thickTop="1" x14ac:dyDescent="0.55000000000000004">
      <c r="A81" s="184" t="s">
        <v>7</v>
      </c>
      <c r="B81" s="185"/>
      <c r="C81" s="185"/>
      <c r="D81" s="185"/>
      <c r="E81" s="185"/>
      <c r="F81" s="190" t="s">
        <v>96</v>
      </c>
      <c r="G81" s="191"/>
      <c r="H81" s="156" t="s">
        <v>97</v>
      </c>
      <c r="I81" s="157"/>
      <c r="J81" s="188" t="s">
        <v>9</v>
      </c>
      <c r="K81" s="189"/>
      <c r="Q81" s="24"/>
      <c r="R81" s="6"/>
    </row>
    <row r="82" spans="1:18" ht="32" x14ac:dyDescent="0.55000000000000004">
      <c r="A82" s="186"/>
      <c r="B82" s="187"/>
      <c r="C82" s="187"/>
      <c r="D82" s="187"/>
      <c r="E82" s="187"/>
      <c r="F82" s="145" t="s">
        <v>98</v>
      </c>
      <c r="G82" s="146" t="s">
        <v>99</v>
      </c>
      <c r="H82" s="158"/>
      <c r="I82" s="159" t="s">
        <v>8</v>
      </c>
      <c r="J82" s="160"/>
      <c r="K82" s="150" t="s">
        <v>101</v>
      </c>
      <c r="Q82" s="24"/>
      <c r="R82" s="6"/>
    </row>
    <row r="83" spans="1:18" s="5" customFormat="1" ht="49.5" customHeight="1" x14ac:dyDescent="0.55000000000000004">
      <c r="A83" s="58" t="s">
        <v>1</v>
      </c>
      <c r="B83" s="213" t="s">
        <v>27</v>
      </c>
      <c r="C83" s="213"/>
      <c r="D83" s="213"/>
      <c r="E83" s="213"/>
      <c r="F83" s="34"/>
      <c r="G83" s="23"/>
      <c r="H83" s="9"/>
      <c r="I83" s="35"/>
      <c r="J83" s="34"/>
      <c r="K83" s="50"/>
      <c r="L83" s="2"/>
      <c r="M83" s="20" t="s">
        <v>88</v>
      </c>
      <c r="N83" s="67" t="str">
        <f t="shared" ref="N83" si="16">IF(F83="✔",1,"0")</f>
        <v>0</v>
      </c>
      <c r="O83" s="66" t="str">
        <f t="shared" ref="O83" si="17">IF(G83="✔",1,"0")</f>
        <v>0</v>
      </c>
      <c r="P83" s="66" t="str">
        <f t="shared" ref="P83" si="18">IF(H83="✔",1,"0")</f>
        <v>0</v>
      </c>
      <c r="Q83" s="20" t="str">
        <f t="shared" ref="Q83" si="19">IF(SUM(N83:P83)=0,"未入力",IF(SUM(N83:P83)=1,"OK","エラー"))</f>
        <v>未入力</v>
      </c>
    </row>
    <row r="84" spans="1:18" ht="49.5" customHeight="1" x14ac:dyDescent="0.55000000000000004">
      <c r="A84" s="56" t="s">
        <v>5</v>
      </c>
      <c r="B84" s="193" t="s">
        <v>28</v>
      </c>
      <c r="C84" s="193"/>
      <c r="D84" s="193"/>
      <c r="E84" s="193"/>
      <c r="F84" s="32"/>
      <c r="G84" s="21"/>
      <c r="H84" s="7"/>
      <c r="I84" s="33"/>
      <c r="J84" s="32"/>
      <c r="K84" s="49"/>
      <c r="M84" s="20" t="s">
        <v>88</v>
      </c>
      <c r="N84" s="67" t="str">
        <f t="shared" ref="N84:N85" si="20">IF(F84="✔",1,"0")</f>
        <v>0</v>
      </c>
      <c r="O84" s="66" t="str">
        <f t="shared" ref="O84:O85" si="21">IF(G84="✔",1,"0")</f>
        <v>0</v>
      </c>
      <c r="P84" s="66" t="str">
        <f t="shared" ref="P84:P85" si="22">IF(H84="✔",1,"0")</f>
        <v>0</v>
      </c>
      <c r="Q84" s="20" t="str">
        <f t="shared" ref="Q84:Q85" si="23">IF(SUM(N84:P84)=0,"未入力",IF(SUM(N84:P84)=1,"OK","エラー"))</f>
        <v>未入力</v>
      </c>
    </row>
    <row r="85" spans="1:18" ht="68.25" customHeight="1" thickBot="1" x14ac:dyDescent="0.6">
      <c r="A85" s="57" t="s">
        <v>2</v>
      </c>
      <c r="B85" s="214" t="s">
        <v>140</v>
      </c>
      <c r="C85" s="214"/>
      <c r="D85" s="214"/>
      <c r="E85" s="214"/>
      <c r="F85" s="42"/>
      <c r="G85" s="43"/>
      <c r="H85" s="45"/>
      <c r="I85" s="44"/>
      <c r="J85" s="30"/>
      <c r="K85" s="12"/>
      <c r="M85" s="20" t="s">
        <v>89</v>
      </c>
      <c r="N85" s="67" t="str">
        <f t="shared" si="20"/>
        <v>0</v>
      </c>
      <c r="O85" s="66" t="str">
        <f t="shared" si="21"/>
        <v>0</v>
      </c>
      <c r="P85" s="66" t="str">
        <f t="shared" si="22"/>
        <v>0</v>
      </c>
      <c r="Q85" s="20" t="str">
        <f t="shared" si="23"/>
        <v>未入力</v>
      </c>
    </row>
    <row r="86" spans="1:18" ht="33.75" customHeight="1" thickTop="1" x14ac:dyDescent="0.55000000000000004">
      <c r="A86" s="93"/>
      <c r="B86" s="122"/>
      <c r="C86" s="81"/>
      <c r="D86" s="81"/>
      <c r="E86" s="81"/>
      <c r="F86" s="81"/>
      <c r="G86" s="81"/>
      <c r="H86" s="81"/>
      <c r="I86" s="81"/>
      <c r="J86" s="81"/>
      <c r="K86" s="81"/>
    </row>
    <row r="87" spans="1:18" ht="24" thickBot="1" x14ac:dyDescent="0.6">
      <c r="A87" s="121" t="s">
        <v>29</v>
      </c>
      <c r="B87" s="122"/>
      <c r="C87" s="81"/>
      <c r="D87" s="81"/>
      <c r="E87" s="81"/>
      <c r="F87" s="81"/>
      <c r="G87" s="81"/>
      <c r="H87" s="81"/>
      <c r="I87" s="81"/>
      <c r="J87" s="81"/>
      <c r="K87" s="81"/>
    </row>
    <row r="88" spans="1:18" ht="19.5" customHeight="1" thickTop="1" x14ac:dyDescent="0.55000000000000004">
      <c r="A88" s="184" t="s">
        <v>7</v>
      </c>
      <c r="B88" s="185"/>
      <c r="C88" s="185"/>
      <c r="D88" s="185"/>
      <c r="E88" s="185"/>
      <c r="F88" s="190" t="s">
        <v>96</v>
      </c>
      <c r="G88" s="191"/>
      <c r="H88" s="156" t="s">
        <v>97</v>
      </c>
      <c r="I88" s="157"/>
      <c r="J88" s="188" t="s">
        <v>9</v>
      </c>
      <c r="K88" s="189"/>
      <c r="R88" s="6"/>
    </row>
    <row r="89" spans="1:18" ht="32" x14ac:dyDescent="0.55000000000000004">
      <c r="A89" s="186"/>
      <c r="B89" s="187"/>
      <c r="C89" s="187"/>
      <c r="D89" s="187"/>
      <c r="E89" s="187"/>
      <c r="F89" s="145" t="s">
        <v>98</v>
      </c>
      <c r="G89" s="146" t="s">
        <v>99</v>
      </c>
      <c r="H89" s="158"/>
      <c r="I89" s="159" t="s">
        <v>8</v>
      </c>
      <c r="J89" s="160"/>
      <c r="K89" s="150" t="s">
        <v>101</v>
      </c>
      <c r="R89" s="6"/>
    </row>
    <row r="90" spans="1:18" ht="49.5" customHeight="1" x14ac:dyDescent="0.55000000000000004">
      <c r="A90" s="58" t="s">
        <v>1</v>
      </c>
      <c r="B90" s="213" t="s">
        <v>30</v>
      </c>
      <c r="C90" s="213"/>
      <c r="D90" s="213"/>
      <c r="E90" s="213"/>
      <c r="F90" s="34"/>
      <c r="G90" s="23"/>
      <c r="H90" s="10"/>
      <c r="I90" s="35"/>
      <c r="J90" s="34"/>
      <c r="K90" s="51"/>
      <c r="M90" s="20" t="s">
        <v>88</v>
      </c>
      <c r="N90" s="66" t="str">
        <f>IF(F90="✔",1,"0")</f>
        <v>0</v>
      </c>
      <c r="O90" s="66" t="str">
        <f t="shared" ref="O90:P90" si="24">IF(G90="✔",1,"0")</f>
        <v>0</v>
      </c>
      <c r="P90" s="66" t="str">
        <f t="shared" si="24"/>
        <v>0</v>
      </c>
      <c r="Q90" s="20" t="str">
        <f>IF(SUM(N90:P90)=0,"未入力",IF(SUM(N90:P90)=1,"OK","エラー"))</f>
        <v>未入力</v>
      </c>
    </row>
    <row r="91" spans="1:18" ht="51.75" customHeight="1" x14ac:dyDescent="0.55000000000000004">
      <c r="A91" s="57" t="s">
        <v>5</v>
      </c>
      <c r="B91" s="214" t="s">
        <v>71</v>
      </c>
      <c r="C91" s="214"/>
      <c r="D91" s="214"/>
      <c r="E91" s="214"/>
      <c r="F91" s="30"/>
      <c r="G91" s="22"/>
      <c r="H91" s="15"/>
      <c r="I91" s="31"/>
      <c r="J91" s="30"/>
      <c r="K91" s="53"/>
      <c r="M91" s="20" t="s">
        <v>89</v>
      </c>
      <c r="N91" s="66" t="str">
        <f t="shared" ref="N91:N92" si="25">IF(F91="✔",1,"0")</f>
        <v>0</v>
      </c>
      <c r="O91" s="66" t="str">
        <f t="shared" ref="O91:O92" si="26">IF(G91="✔",1,"0")</f>
        <v>0</v>
      </c>
      <c r="P91" s="66" t="str">
        <f t="shared" ref="P91:P92" si="27">IF(H91="✔",1,"0")</f>
        <v>0</v>
      </c>
      <c r="Q91" s="20" t="str">
        <f t="shared" ref="Q91:Q92" si="28">IF(SUM(N91:P91)=0,"未入力",IF(SUM(N91:P91)=1,"OK","エラー"))</f>
        <v>未入力</v>
      </c>
    </row>
    <row r="92" spans="1:18" ht="75" customHeight="1" thickBot="1" x14ac:dyDescent="0.6">
      <c r="A92" s="57" t="s">
        <v>2</v>
      </c>
      <c r="B92" s="214" t="s">
        <v>141</v>
      </c>
      <c r="C92" s="214"/>
      <c r="D92" s="214"/>
      <c r="E92" s="214"/>
      <c r="F92" s="42"/>
      <c r="G92" s="43"/>
      <c r="H92" s="45"/>
      <c r="I92" s="44"/>
      <c r="J92" s="30"/>
      <c r="K92" s="12"/>
      <c r="M92" s="20" t="s">
        <v>89</v>
      </c>
      <c r="N92" s="66" t="str">
        <f t="shared" si="25"/>
        <v>0</v>
      </c>
      <c r="O92" s="66" t="str">
        <f t="shared" si="26"/>
        <v>0</v>
      </c>
      <c r="P92" s="66" t="str">
        <f t="shared" si="27"/>
        <v>0</v>
      </c>
      <c r="Q92" s="20" t="str">
        <f t="shared" si="28"/>
        <v>未入力</v>
      </c>
    </row>
    <row r="93" spans="1:18" ht="18.75" customHeight="1" thickTop="1" x14ac:dyDescent="0.55000000000000004">
      <c r="A93" s="93"/>
      <c r="B93" s="122"/>
      <c r="C93" s="81"/>
      <c r="D93" s="81"/>
      <c r="E93" s="81"/>
      <c r="F93" s="81"/>
      <c r="G93" s="81"/>
      <c r="H93" s="81"/>
      <c r="I93" s="81"/>
      <c r="J93" s="81"/>
      <c r="K93" s="81"/>
    </row>
    <row r="94" spans="1:18" ht="24" thickBot="1" x14ac:dyDescent="0.6">
      <c r="A94" s="121" t="s">
        <v>31</v>
      </c>
      <c r="B94" s="122"/>
      <c r="C94" s="81"/>
      <c r="D94" s="81"/>
      <c r="E94" s="81"/>
      <c r="F94" s="81"/>
      <c r="G94" s="81"/>
      <c r="H94" s="81"/>
      <c r="I94" s="81"/>
      <c r="J94" s="81"/>
      <c r="K94" s="81"/>
    </row>
    <row r="95" spans="1:18" ht="19.5" customHeight="1" thickTop="1" x14ac:dyDescent="0.55000000000000004">
      <c r="A95" s="184" t="s">
        <v>7</v>
      </c>
      <c r="B95" s="185"/>
      <c r="C95" s="185"/>
      <c r="D95" s="185"/>
      <c r="E95" s="185"/>
      <c r="F95" s="190" t="s">
        <v>96</v>
      </c>
      <c r="G95" s="191"/>
      <c r="H95" s="156" t="s">
        <v>97</v>
      </c>
      <c r="I95" s="157"/>
      <c r="J95" s="188" t="s">
        <v>9</v>
      </c>
      <c r="K95" s="189"/>
      <c r="Q95" s="24"/>
      <c r="R95" s="6"/>
    </row>
    <row r="96" spans="1:18" ht="32" x14ac:dyDescent="0.55000000000000004">
      <c r="A96" s="186"/>
      <c r="B96" s="187"/>
      <c r="C96" s="187"/>
      <c r="D96" s="187"/>
      <c r="E96" s="187"/>
      <c r="F96" s="145" t="s">
        <v>98</v>
      </c>
      <c r="G96" s="146" t="s">
        <v>99</v>
      </c>
      <c r="H96" s="158"/>
      <c r="I96" s="159" t="s">
        <v>8</v>
      </c>
      <c r="J96" s="160"/>
      <c r="K96" s="150" t="s">
        <v>101</v>
      </c>
      <c r="Q96" s="24"/>
      <c r="R96" s="6"/>
    </row>
    <row r="97" spans="1:18" ht="75" customHeight="1" x14ac:dyDescent="0.55000000000000004">
      <c r="A97" s="56" t="s">
        <v>32</v>
      </c>
      <c r="B97" s="193" t="s">
        <v>142</v>
      </c>
      <c r="C97" s="193"/>
      <c r="D97" s="193"/>
      <c r="E97" s="193"/>
      <c r="F97" s="32"/>
      <c r="G97" s="21"/>
      <c r="H97" s="7"/>
      <c r="I97" s="33"/>
      <c r="J97" s="32"/>
      <c r="K97" s="49"/>
      <c r="M97" s="20" t="s">
        <v>88</v>
      </c>
      <c r="N97" s="66" t="str">
        <f>IF(F97="✔",1,"0")</f>
        <v>0</v>
      </c>
      <c r="O97" s="66" t="str">
        <f t="shared" ref="O97:O99" si="29">IF(G97="✔",1,"0")</f>
        <v>0</v>
      </c>
      <c r="P97" s="66" t="str">
        <f t="shared" ref="P97:P99" si="30">IF(H97="✔",1,"0")</f>
        <v>0</v>
      </c>
      <c r="Q97" s="20" t="str">
        <f>IF(SUM(N97:P97)=0,"未入力",IF(SUM(N97:P97)=1,"OK","エラー"))</f>
        <v>未入力</v>
      </c>
    </row>
    <row r="98" spans="1:18" ht="48" customHeight="1" x14ac:dyDescent="0.55000000000000004">
      <c r="A98" s="56" t="s">
        <v>5</v>
      </c>
      <c r="B98" s="193" t="s">
        <v>33</v>
      </c>
      <c r="C98" s="193"/>
      <c r="D98" s="193"/>
      <c r="E98" s="193"/>
      <c r="F98" s="32"/>
      <c r="G98" s="21"/>
      <c r="H98" s="11"/>
      <c r="I98" s="33"/>
      <c r="J98" s="32"/>
      <c r="K98" s="52"/>
      <c r="M98" s="20" t="s">
        <v>88</v>
      </c>
      <c r="N98" s="66" t="str">
        <f t="shared" ref="N98:N99" si="31">IF(F98="✔",1,"0")</f>
        <v>0</v>
      </c>
      <c r="O98" s="66" t="str">
        <f t="shared" si="29"/>
        <v>0</v>
      </c>
      <c r="P98" s="66" t="str">
        <f t="shared" si="30"/>
        <v>0</v>
      </c>
      <c r="Q98" s="20" t="str">
        <f t="shared" ref="Q98:Q99" si="32">IF(SUM(N98:P98)=0,"未入力",IF(SUM(N98:P98)=1,"OK","エラー"))</f>
        <v>未入力</v>
      </c>
    </row>
    <row r="99" spans="1:18" ht="48" customHeight="1" x14ac:dyDescent="0.55000000000000004">
      <c r="A99" s="56" t="s">
        <v>2</v>
      </c>
      <c r="B99" s="193" t="s">
        <v>34</v>
      </c>
      <c r="C99" s="193"/>
      <c r="D99" s="193"/>
      <c r="E99" s="193"/>
      <c r="F99" s="32"/>
      <c r="G99" s="21"/>
      <c r="H99" s="11"/>
      <c r="I99" s="33"/>
      <c r="J99" s="32"/>
      <c r="K99" s="52"/>
      <c r="M99" s="20" t="s">
        <v>88</v>
      </c>
      <c r="N99" s="66" t="str">
        <f t="shared" si="31"/>
        <v>0</v>
      </c>
      <c r="O99" s="66" t="str">
        <f t="shared" si="29"/>
        <v>0</v>
      </c>
      <c r="P99" s="66" t="str">
        <f t="shared" si="30"/>
        <v>0</v>
      </c>
      <c r="Q99" s="20" t="str">
        <f t="shared" si="32"/>
        <v>未入力</v>
      </c>
    </row>
    <row r="100" spans="1:18" ht="48" customHeight="1" thickBot="1" x14ac:dyDescent="0.6">
      <c r="A100" s="56" t="s">
        <v>3</v>
      </c>
      <c r="B100" s="193" t="s">
        <v>35</v>
      </c>
      <c r="C100" s="193"/>
      <c r="D100" s="193"/>
      <c r="E100" s="193"/>
      <c r="F100" s="26"/>
      <c r="G100" s="27"/>
      <c r="H100" s="46"/>
      <c r="I100" s="29"/>
      <c r="J100" s="32"/>
      <c r="K100" s="52"/>
      <c r="M100" s="20" t="s">
        <v>88</v>
      </c>
      <c r="N100" s="66" t="str">
        <f>IF(F100="✔",1,"0")</f>
        <v>0</v>
      </c>
      <c r="O100" s="66" t="str">
        <f t="shared" ref="O100" si="33">IF(G100="✔",1,"0")</f>
        <v>0</v>
      </c>
      <c r="P100" s="66" t="str">
        <f t="shared" ref="P100" si="34">IF(H100="✔",1,"0")</f>
        <v>0</v>
      </c>
      <c r="Q100" s="20" t="str">
        <f>IF(SUM(N100:P100)=0,"未入力",IF(SUM(N100:P100)=1,"OK","エラー"))</f>
        <v>未入力</v>
      </c>
    </row>
    <row r="101" spans="1:18" ht="18" customHeight="1" thickTop="1" x14ac:dyDescent="0.55000000000000004">
      <c r="A101" s="118"/>
      <c r="B101" s="123"/>
      <c r="C101" s="123"/>
      <c r="D101" s="123"/>
      <c r="E101" s="123"/>
      <c r="F101" s="124"/>
      <c r="G101" s="124"/>
      <c r="H101" s="118"/>
      <c r="I101" s="120"/>
      <c r="J101" s="120"/>
      <c r="K101" s="120"/>
    </row>
    <row r="102" spans="1:18" ht="24" thickBot="1" x14ac:dyDescent="0.6">
      <c r="A102" s="121" t="s">
        <v>40</v>
      </c>
      <c r="B102" s="122"/>
      <c r="C102" s="81"/>
      <c r="D102" s="81"/>
      <c r="E102" s="63" t="s">
        <v>153</v>
      </c>
      <c r="F102" s="81"/>
      <c r="G102" s="81"/>
      <c r="H102" s="81"/>
      <c r="I102" s="81"/>
      <c r="J102" s="81"/>
      <c r="K102" s="81"/>
    </row>
    <row r="103" spans="1:18" ht="19.5" customHeight="1" thickTop="1" x14ac:dyDescent="0.55000000000000004">
      <c r="A103" s="184" t="s">
        <v>7</v>
      </c>
      <c r="B103" s="185"/>
      <c r="C103" s="185"/>
      <c r="D103" s="185"/>
      <c r="E103" s="185"/>
      <c r="F103" s="190" t="s">
        <v>96</v>
      </c>
      <c r="G103" s="191"/>
      <c r="H103" s="156" t="s">
        <v>97</v>
      </c>
      <c r="I103" s="157"/>
      <c r="J103" s="188" t="s">
        <v>9</v>
      </c>
      <c r="K103" s="189"/>
      <c r="Q103" s="24"/>
      <c r="R103" s="6"/>
    </row>
    <row r="104" spans="1:18" ht="32" x14ac:dyDescent="0.55000000000000004">
      <c r="A104" s="186"/>
      <c r="B104" s="187"/>
      <c r="C104" s="187"/>
      <c r="D104" s="187"/>
      <c r="E104" s="187"/>
      <c r="F104" s="145" t="s">
        <v>98</v>
      </c>
      <c r="G104" s="146" t="s">
        <v>99</v>
      </c>
      <c r="H104" s="158"/>
      <c r="I104" s="159" t="s">
        <v>8</v>
      </c>
      <c r="J104" s="160"/>
      <c r="K104" s="150" t="s">
        <v>101</v>
      </c>
      <c r="Q104" s="24"/>
      <c r="R104" s="6"/>
    </row>
    <row r="105" spans="1:18" ht="48" customHeight="1" x14ac:dyDescent="0.55000000000000004">
      <c r="A105" s="56" t="s">
        <v>1</v>
      </c>
      <c r="B105" s="183" t="s">
        <v>41</v>
      </c>
      <c r="C105" s="183"/>
      <c r="D105" s="183"/>
      <c r="E105" s="183"/>
      <c r="F105" s="32"/>
      <c r="G105" s="21"/>
      <c r="H105" s="11"/>
      <c r="I105" s="33"/>
      <c r="J105" s="32"/>
      <c r="K105" s="52"/>
      <c r="M105" s="20" t="s">
        <v>88</v>
      </c>
      <c r="N105" s="66" t="str">
        <f>IF(F105="✔",1,"0")</f>
        <v>0</v>
      </c>
      <c r="O105" s="66" t="str">
        <f>IF(G105="✔",1,"0")</f>
        <v>0</v>
      </c>
      <c r="P105" s="66" t="str">
        <f t="shared" ref="P105" si="35">IF(H105="✔",1,"0")</f>
        <v>0</v>
      </c>
      <c r="Q105" s="20" t="str">
        <f>IF(SUM(N105:P105)=0,"未入力",IF(SUM(N105:P105)=1,"OK","エラー"))</f>
        <v>未入力</v>
      </c>
    </row>
    <row r="106" spans="1:18" ht="100" customHeight="1" x14ac:dyDescent="0.55000000000000004">
      <c r="A106" s="56" t="s">
        <v>5</v>
      </c>
      <c r="B106" s="183" t="s">
        <v>42</v>
      </c>
      <c r="C106" s="183"/>
      <c r="D106" s="183"/>
      <c r="E106" s="183"/>
      <c r="F106" s="32"/>
      <c r="G106" s="21"/>
      <c r="H106" s="11"/>
      <c r="I106" s="33"/>
      <c r="J106" s="32"/>
      <c r="K106" s="52"/>
      <c r="M106" s="20" t="s">
        <v>88</v>
      </c>
      <c r="N106" s="66" t="str">
        <f t="shared" ref="N106:N109" si="36">IF(F106="✔",1,"0")</f>
        <v>0</v>
      </c>
      <c r="O106" s="66" t="str">
        <f t="shared" ref="O106:O109" si="37">IF(G106="✔",1,"0")</f>
        <v>0</v>
      </c>
      <c r="P106" s="66" t="str">
        <f t="shared" ref="P106:P109" si="38">IF(H106="✔",1,"0")</f>
        <v>0</v>
      </c>
      <c r="Q106" s="20" t="str">
        <f t="shared" ref="Q106:Q109" si="39">IF(SUM(N106:P106)=0,"未入力",IF(SUM(N106:P106)=1,"OK","エラー"))</f>
        <v>未入力</v>
      </c>
    </row>
    <row r="107" spans="1:18" ht="50.15" customHeight="1" x14ac:dyDescent="0.55000000000000004">
      <c r="A107" s="57" t="s">
        <v>2</v>
      </c>
      <c r="B107" s="194" t="s">
        <v>73</v>
      </c>
      <c r="C107" s="194"/>
      <c r="D107" s="194"/>
      <c r="E107" s="194"/>
      <c r="F107" s="30"/>
      <c r="G107" s="22"/>
      <c r="H107" s="15"/>
      <c r="I107" s="31"/>
      <c r="J107" s="30"/>
      <c r="K107" s="53"/>
      <c r="M107" s="20" t="s">
        <v>89</v>
      </c>
      <c r="N107" s="66" t="str">
        <f t="shared" si="36"/>
        <v>0</v>
      </c>
      <c r="O107" s="66" t="str">
        <f t="shared" si="37"/>
        <v>0</v>
      </c>
      <c r="P107" s="66" t="str">
        <f t="shared" si="38"/>
        <v>0</v>
      </c>
      <c r="Q107" s="20" t="str">
        <f t="shared" si="39"/>
        <v>未入力</v>
      </c>
    </row>
    <row r="108" spans="1:18" ht="50.15" customHeight="1" x14ac:dyDescent="0.55000000000000004">
      <c r="A108" s="56" t="s">
        <v>3</v>
      </c>
      <c r="B108" s="183" t="s">
        <v>43</v>
      </c>
      <c r="C108" s="183"/>
      <c r="D108" s="183"/>
      <c r="E108" s="183"/>
      <c r="F108" s="32"/>
      <c r="G108" s="21"/>
      <c r="H108" s="11"/>
      <c r="I108" s="33"/>
      <c r="J108" s="32"/>
      <c r="K108" s="52"/>
      <c r="M108" s="20" t="s">
        <v>88</v>
      </c>
      <c r="N108" s="66" t="str">
        <f t="shared" si="36"/>
        <v>0</v>
      </c>
      <c r="O108" s="66" t="str">
        <f t="shared" si="37"/>
        <v>0</v>
      </c>
      <c r="P108" s="66" t="str">
        <f t="shared" si="38"/>
        <v>0</v>
      </c>
      <c r="Q108" s="20" t="str">
        <f t="shared" si="39"/>
        <v>未入力</v>
      </c>
    </row>
    <row r="109" spans="1:18" ht="50.15" customHeight="1" thickBot="1" x14ac:dyDescent="0.6">
      <c r="A109" s="56" t="s">
        <v>6</v>
      </c>
      <c r="B109" s="215" t="s">
        <v>44</v>
      </c>
      <c r="C109" s="215"/>
      <c r="D109" s="215"/>
      <c r="E109" s="215"/>
      <c r="F109" s="36"/>
      <c r="G109" s="37"/>
      <c r="H109" s="38"/>
      <c r="I109" s="39"/>
      <c r="J109" s="34"/>
      <c r="K109" s="51"/>
      <c r="M109" s="20" t="s">
        <v>88</v>
      </c>
      <c r="N109" s="66" t="str">
        <f t="shared" si="36"/>
        <v>0</v>
      </c>
      <c r="O109" s="66" t="str">
        <f t="shared" si="37"/>
        <v>0</v>
      </c>
      <c r="P109" s="66" t="str">
        <f t="shared" si="38"/>
        <v>0</v>
      </c>
      <c r="Q109" s="20" t="str">
        <f t="shared" si="39"/>
        <v>未入力</v>
      </c>
    </row>
    <row r="110" spans="1:18" ht="15" thickTop="1" x14ac:dyDescent="0.55000000000000004">
      <c r="A110" s="93"/>
      <c r="B110" s="122"/>
      <c r="C110" s="81"/>
      <c r="D110" s="81"/>
      <c r="E110" s="81"/>
      <c r="F110" s="81"/>
      <c r="G110" s="81"/>
      <c r="H110" s="81"/>
      <c r="I110" s="81"/>
      <c r="J110" s="81"/>
      <c r="K110" s="81"/>
    </row>
    <row r="111" spans="1:18" ht="29.25" customHeight="1" x14ac:dyDescent="0.55000000000000004">
      <c r="A111" s="121" t="s">
        <v>45</v>
      </c>
      <c r="B111" s="122"/>
      <c r="C111" s="81"/>
      <c r="D111" s="81"/>
      <c r="E111" s="81"/>
      <c r="F111" s="81"/>
      <c r="G111" s="81"/>
      <c r="H111" s="81"/>
      <c r="I111" s="81"/>
      <c r="J111" s="81"/>
      <c r="K111" s="81"/>
    </row>
    <row r="112" spans="1:18" ht="29.25" customHeight="1" thickBot="1" x14ac:dyDescent="0.6">
      <c r="A112" s="121" t="s">
        <v>36</v>
      </c>
      <c r="B112" s="122"/>
      <c r="C112" s="81"/>
      <c r="D112" s="81"/>
      <c r="E112" s="81"/>
      <c r="F112" s="81"/>
      <c r="G112" s="81"/>
      <c r="H112" s="81"/>
      <c r="I112" s="81"/>
      <c r="J112" s="81"/>
      <c r="K112" s="81"/>
    </row>
    <row r="113" spans="1:18" ht="19.5" customHeight="1" thickTop="1" x14ac:dyDescent="0.55000000000000004">
      <c r="A113" s="184" t="s">
        <v>7</v>
      </c>
      <c r="B113" s="185"/>
      <c r="C113" s="185"/>
      <c r="D113" s="185"/>
      <c r="E113" s="185"/>
      <c r="F113" s="190" t="s">
        <v>96</v>
      </c>
      <c r="G113" s="191"/>
      <c r="H113" s="156" t="s">
        <v>97</v>
      </c>
      <c r="I113" s="157"/>
      <c r="J113" s="188" t="s">
        <v>9</v>
      </c>
      <c r="K113" s="189"/>
      <c r="Q113" s="24"/>
      <c r="R113" s="6"/>
    </row>
    <row r="114" spans="1:18" ht="32" x14ac:dyDescent="0.55000000000000004">
      <c r="A114" s="186"/>
      <c r="B114" s="187"/>
      <c r="C114" s="187"/>
      <c r="D114" s="187"/>
      <c r="E114" s="187"/>
      <c r="F114" s="145" t="s">
        <v>98</v>
      </c>
      <c r="G114" s="146" t="s">
        <v>99</v>
      </c>
      <c r="H114" s="158"/>
      <c r="I114" s="159" t="s">
        <v>8</v>
      </c>
      <c r="J114" s="160"/>
      <c r="K114" s="150" t="s">
        <v>101</v>
      </c>
      <c r="Q114" s="24"/>
      <c r="R114" s="6"/>
    </row>
    <row r="115" spans="1:18" ht="48" customHeight="1" x14ac:dyDescent="0.55000000000000004">
      <c r="A115" s="57" t="s">
        <v>1</v>
      </c>
      <c r="B115" s="194" t="s">
        <v>72</v>
      </c>
      <c r="C115" s="194"/>
      <c r="D115" s="194"/>
      <c r="E115" s="194"/>
      <c r="F115" s="30"/>
      <c r="G115" s="22"/>
      <c r="H115" s="15"/>
      <c r="I115" s="31"/>
      <c r="J115" s="30"/>
      <c r="K115" s="53"/>
      <c r="M115" s="20" t="s">
        <v>89</v>
      </c>
      <c r="N115" s="66" t="str">
        <f t="shared" ref="N115" si="40">IF(F115="✔",1,"0")</f>
        <v>0</v>
      </c>
      <c r="O115" s="66" t="str">
        <f t="shared" ref="O115" si="41">IF(G115="✔",1,"0")</f>
        <v>0</v>
      </c>
      <c r="P115" s="66" t="str">
        <f t="shared" ref="P115" si="42">IF(H115="✔",1,"0")</f>
        <v>0</v>
      </c>
      <c r="Q115" s="20" t="str">
        <f t="shared" ref="Q115" si="43">IF(SUM(N115:P115)=0,"未入力",IF(SUM(N115:P115)=1,"OK","エラー"))</f>
        <v>未入力</v>
      </c>
    </row>
    <row r="116" spans="1:18" ht="138" customHeight="1" x14ac:dyDescent="0.55000000000000004">
      <c r="A116" s="56" t="s">
        <v>5</v>
      </c>
      <c r="B116" s="183" t="s">
        <v>46</v>
      </c>
      <c r="C116" s="183"/>
      <c r="D116" s="183"/>
      <c r="E116" s="183"/>
      <c r="F116" s="32"/>
      <c r="G116" s="21"/>
      <c r="H116" s="11"/>
      <c r="I116" s="33"/>
      <c r="J116" s="32"/>
      <c r="K116" s="52"/>
      <c r="M116" s="20" t="s">
        <v>88</v>
      </c>
      <c r="N116" s="66" t="str">
        <f t="shared" ref="N116" si="44">IF(F116="✔",1,"0")</f>
        <v>0</v>
      </c>
      <c r="O116" s="66" t="str">
        <f t="shared" ref="O116:O117" si="45">IF(G116="✔",1,"0")</f>
        <v>0</v>
      </c>
      <c r="P116" s="66" t="str">
        <f t="shared" ref="P116:P117" si="46">IF(H116="✔",1,"0")</f>
        <v>0</v>
      </c>
      <c r="Q116" s="20" t="str">
        <f t="shared" ref="Q116:Q117" si="47">IF(SUM(N116:P116)=0,"未入力",IF(SUM(N116:P116)=1,"OK","エラー"))</f>
        <v>未入力</v>
      </c>
    </row>
    <row r="117" spans="1:18" ht="51.75" customHeight="1" thickBot="1" x14ac:dyDescent="0.6">
      <c r="A117" s="56" t="s">
        <v>2</v>
      </c>
      <c r="B117" s="183" t="s">
        <v>143</v>
      </c>
      <c r="C117" s="183"/>
      <c r="D117" s="183"/>
      <c r="E117" s="183"/>
      <c r="F117" s="26"/>
      <c r="G117" s="27"/>
      <c r="H117" s="46"/>
      <c r="I117" s="29"/>
      <c r="J117" s="32"/>
      <c r="K117" s="52"/>
      <c r="M117" s="20" t="s">
        <v>88</v>
      </c>
      <c r="N117" s="66" t="str">
        <f>IF(F117="✔",1,"0")</f>
        <v>0</v>
      </c>
      <c r="O117" s="66" t="str">
        <f t="shared" si="45"/>
        <v>0</v>
      </c>
      <c r="P117" s="66" t="str">
        <f t="shared" si="46"/>
        <v>0</v>
      </c>
      <c r="Q117" s="20" t="str">
        <f t="shared" si="47"/>
        <v>未入力</v>
      </c>
    </row>
    <row r="118" spans="1:18" ht="17.25" customHeight="1" thickTop="1" x14ac:dyDescent="0.55000000000000004">
      <c r="A118" s="118"/>
      <c r="B118" s="119"/>
      <c r="C118" s="119"/>
      <c r="D118" s="119"/>
      <c r="E118" s="119"/>
      <c r="F118" s="119"/>
      <c r="G118" s="119"/>
      <c r="H118" s="120"/>
      <c r="I118" s="120"/>
      <c r="J118" s="120"/>
      <c r="K118" s="120"/>
    </row>
    <row r="119" spans="1:18" ht="24" thickBot="1" x14ac:dyDescent="0.6">
      <c r="A119" s="121" t="s">
        <v>47</v>
      </c>
      <c r="B119" s="122"/>
      <c r="C119" s="81"/>
      <c r="D119" s="81"/>
      <c r="E119" s="81"/>
      <c r="F119" s="81"/>
      <c r="G119" s="81"/>
      <c r="H119" s="81"/>
      <c r="I119" s="81"/>
      <c r="J119" s="81"/>
      <c r="K119" s="81"/>
    </row>
    <row r="120" spans="1:18" ht="19.5" customHeight="1" thickTop="1" x14ac:dyDescent="0.55000000000000004">
      <c r="A120" s="184" t="s">
        <v>7</v>
      </c>
      <c r="B120" s="185"/>
      <c r="C120" s="185"/>
      <c r="D120" s="185"/>
      <c r="E120" s="185"/>
      <c r="F120" s="190" t="s">
        <v>96</v>
      </c>
      <c r="G120" s="191"/>
      <c r="H120" s="156" t="s">
        <v>97</v>
      </c>
      <c r="I120" s="157"/>
      <c r="J120" s="188" t="s">
        <v>9</v>
      </c>
      <c r="K120" s="189"/>
      <c r="Q120" s="24"/>
      <c r="R120" s="6"/>
    </row>
    <row r="121" spans="1:18" ht="32" x14ac:dyDescent="0.55000000000000004">
      <c r="A121" s="186"/>
      <c r="B121" s="187"/>
      <c r="C121" s="187"/>
      <c r="D121" s="187"/>
      <c r="E121" s="187"/>
      <c r="F121" s="145" t="s">
        <v>98</v>
      </c>
      <c r="G121" s="146" t="s">
        <v>99</v>
      </c>
      <c r="H121" s="158"/>
      <c r="I121" s="159" t="s">
        <v>8</v>
      </c>
      <c r="J121" s="160"/>
      <c r="K121" s="150" t="s">
        <v>101</v>
      </c>
      <c r="Q121" s="24"/>
      <c r="R121" s="6"/>
    </row>
    <row r="122" spans="1:18" ht="49.5" customHeight="1" x14ac:dyDescent="0.55000000000000004">
      <c r="A122" s="56" t="s">
        <v>1</v>
      </c>
      <c r="B122" s="183" t="s">
        <v>48</v>
      </c>
      <c r="C122" s="183"/>
      <c r="D122" s="183"/>
      <c r="E122" s="183"/>
      <c r="F122" s="32"/>
      <c r="G122" s="21"/>
      <c r="H122" s="11"/>
      <c r="I122" s="33"/>
      <c r="J122" s="54"/>
      <c r="K122" s="8"/>
      <c r="M122" s="20" t="s">
        <v>88</v>
      </c>
      <c r="N122" s="66" t="str">
        <f>IF(F122="✔",1,"0")</f>
        <v>0</v>
      </c>
      <c r="O122" s="66" t="str">
        <f t="shared" ref="O122" si="48">IF(G122="✔",1,"0")</f>
        <v>0</v>
      </c>
      <c r="P122" s="66" t="str">
        <f t="shared" ref="P122" si="49">IF(H122="✔",1,"0")</f>
        <v>0</v>
      </c>
      <c r="Q122" s="20" t="str">
        <f t="shared" ref="Q122" si="50">IF(SUM(N122:P122)=0,"未入力",IF(SUM(N122:P122)=1,"OK","エラー"))</f>
        <v>未入力</v>
      </c>
    </row>
    <row r="123" spans="1:18" ht="49.5" customHeight="1" x14ac:dyDescent="0.55000000000000004">
      <c r="A123" s="56" t="s">
        <v>5</v>
      </c>
      <c r="B123" s="183" t="s">
        <v>37</v>
      </c>
      <c r="C123" s="183"/>
      <c r="D123" s="183"/>
      <c r="E123" s="183"/>
      <c r="F123" s="32"/>
      <c r="G123" s="21"/>
      <c r="H123" s="11"/>
      <c r="I123" s="33"/>
      <c r="J123" s="54"/>
      <c r="K123" s="8"/>
      <c r="M123" s="20" t="s">
        <v>88</v>
      </c>
      <c r="N123" s="66" t="str">
        <f t="shared" ref="N123:N126" si="51">IF(F123="✔",1,"0")</f>
        <v>0</v>
      </c>
      <c r="O123" s="66" t="str">
        <f t="shared" ref="O123:O126" si="52">IF(G123="✔",1,"0")</f>
        <v>0</v>
      </c>
      <c r="P123" s="66" t="str">
        <f t="shared" ref="P123:P126" si="53">IF(H123="✔",1,"0")</f>
        <v>0</v>
      </c>
      <c r="Q123" s="20" t="str">
        <f t="shared" ref="Q123:Q126" si="54">IF(SUM(N123:P123)=0,"未入力",IF(SUM(N123:P123)=1,"OK","エラー"))</f>
        <v>未入力</v>
      </c>
    </row>
    <row r="124" spans="1:18" ht="48" customHeight="1" x14ac:dyDescent="0.55000000000000004">
      <c r="A124" s="56" t="s">
        <v>2</v>
      </c>
      <c r="B124" s="183" t="s">
        <v>38</v>
      </c>
      <c r="C124" s="183"/>
      <c r="D124" s="183"/>
      <c r="E124" s="183"/>
      <c r="F124" s="32"/>
      <c r="G124" s="21"/>
      <c r="H124" s="11"/>
      <c r="I124" s="33"/>
      <c r="J124" s="54"/>
      <c r="K124" s="8"/>
      <c r="M124" s="20" t="s">
        <v>88</v>
      </c>
      <c r="N124" s="66" t="str">
        <f t="shared" si="51"/>
        <v>0</v>
      </c>
      <c r="O124" s="66" t="str">
        <f t="shared" si="52"/>
        <v>0</v>
      </c>
      <c r="P124" s="66" t="str">
        <f t="shared" si="53"/>
        <v>0</v>
      </c>
      <c r="Q124" s="20" t="str">
        <f t="shared" si="54"/>
        <v>未入力</v>
      </c>
    </row>
    <row r="125" spans="1:18" ht="48" customHeight="1" x14ac:dyDescent="0.55000000000000004">
      <c r="A125" s="56" t="s">
        <v>3</v>
      </c>
      <c r="B125" s="183" t="s">
        <v>39</v>
      </c>
      <c r="C125" s="183"/>
      <c r="D125" s="183"/>
      <c r="E125" s="183"/>
      <c r="F125" s="32"/>
      <c r="G125" s="21"/>
      <c r="H125" s="11"/>
      <c r="I125" s="33"/>
      <c r="J125" s="54"/>
      <c r="K125" s="8"/>
      <c r="M125" s="20" t="s">
        <v>88</v>
      </c>
      <c r="N125" s="66" t="str">
        <f t="shared" si="51"/>
        <v>0</v>
      </c>
      <c r="O125" s="66" t="str">
        <f t="shared" si="52"/>
        <v>0</v>
      </c>
      <c r="P125" s="66" t="str">
        <f t="shared" si="53"/>
        <v>0</v>
      </c>
      <c r="Q125" s="20" t="str">
        <f t="shared" si="54"/>
        <v>未入力</v>
      </c>
    </row>
    <row r="126" spans="1:18" ht="49.5" customHeight="1" thickBot="1" x14ac:dyDescent="0.6">
      <c r="A126" s="56" t="s">
        <v>6</v>
      </c>
      <c r="B126" s="183" t="s">
        <v>49</v>
      </c>
      <c r="C126" s="183"/>
      <c r="D126" s="183"/>
      <c r="E126" s="183"/>
      <c r="F126" s="26"/>
      <c r="G126" s="27"/>
      <c r="H126" s="46"/>
      <c r="I126" s="29"/>
      <c r="J126" s="54"/>
      <c r="K126" s="8"/>
      <c r="M126" s="20" t="s">
        <v>88</v>
      </c>
      <c r="N126" s="66" t="str">
        <f t="shared" si="51"/>
        <v>0</v>
      </c>
      <c r="O126" s="66" t="str">
        <f t="shared" si="52"/>
        <v>0</v>
      </c>
      <c r="P126" s="66" t="str">
        <f t="shared" si="53"/>
        <v>0</v>
      </c>
      <c r="Q126" s="20" t="str">
        <f t="shared" si="54"/>
        <v>未入力</v>
      </c>
    </row>
    <row r="127" spans="1:18" ht="17.25" customHeight="1" thickTop="1" x14ac:dyDescent="0.55000000000000004">
      <c r="A127" s="118"/>
      <c r="B127" s="119"/>
      <c r="C127" s="119"/>
      <c r="D127" s="119"/>
      <c r="E127" s="119"/>
      <c r="F127" s="119"/>
      <c r="G127" s="119"/>
      <c r="H127" s="120"/>
      <c r="I127" s="120"/>
      <c r="J127" s="120"/>
      <c r="K127" s="120"/>
    </row>
    <row r="128" spans="1:18" ht="24" thickBot="1" x14ac:dyDescent="0.6">
      <c r="A128" s="121" t="s">
        <v>50</v>
      </c>
      <c r="B128" s="122"/>
      <c r="C128" s="81"/>
      <c r="D128" s="81"/>
      <c r="E128" s="81"/>
      <c r="F128" s="81"/>
      <c r="G128" s="81"/>
      <c r="H128" s="81"/>
      <c r="I128" s="81"/>
      <c r="J128" s="81"/>
      <c r="K128" s="81"/>
    </row>
    <row r="129" spans="1:18" ht="19.5" customHeight="1" thickTop="1" x14ac:dyDescent="0.55000000000000004">
      <c r="A129" s="184" t="s">
        <v>7</v>
      </c>
      <c r="B129" s="185"/>
      <c r="C129" s="185"/>
      <c r="D129" s="185"/>
      <c r="E129" s="185"/>
      <c r="F129" s="190" t="s">
        <v>96</v>
      </c>
      <c r="G129" s="191"/>
      <c r="H129" s="156" t="s">
        <v>97</v>
      </c>
      <c r="I129" s="157"/>
      <c r="J129" s="188" t="s">
        <v>9</v>
      </c>
      <c r="K129" s="189"/>
      <c r="Q129" s="24"/>
      <c r="R129" s="6"/>
    </row>
    <row r="130" spans="1:18" ht="32" x14ac:dyDescent="0.55000000000000004">
      <c r="A130" s="186"/>
      <c r="B130" s="187"/>
      <c r="C130" s="187"/>
      <c r="D130" s="187"/>
      <c r="E130" s="187"/>
      <c r="F130" s="145" t="s">
        <v>98</v>
      </c>
      <c r="G130" s="146" t="s">
        <v>99</v>
      </c>
      <c r="H130" s="158"/>
      <c r="I130" s="159" t="s">
        <v>8</v>
      </c>
      <c r="J130" s="160"/>
      <c r="K130" s="150" t="s">
        <v>101</v>
      </c>
      <c r="Q130" s="24"/>
      <c r="R130" s="6"/>
    </row>
    <row r="131" spans="1:18" ht="50.25" customHeight="1" x14ac:dyDescent="0.55000000000000004">
      <c r="A131" s="56" t="s">
        <v>1</v>
      </c>
      <c r="B131" s="183" t="s">
        <v>51</v>
      </c>
      <c r="C131" s="183"/>
      <c r="D131" s="183"/>
      <c r="E131" s="183"/>
      <c r="F131" s="32"/>
      <c r="G131" s="21"/>
      <c r="H131" s="11"/>
      <c r="I131" s="33"/>
      <c r="J131" s="54"/>
      <c r="K131" s="8"/>
      <c r="M131" s="20" t="s">
        <v>88</v>
      </c>
      <c r="N131" s="66" t="str">
        <f t="shared" ref="N131" si="55">IF(F131="✔",1,"0")</f>
        <v>0</v>
      </c>
      <c r="O131" s="66" t="str">
        <f t="shared" ref="O131" si="56">IF(G131="✔",1,"0")</f>
        <v>0</v>
      </c>
      <c r="P131" s="66" t="str">
        <f t="shared" ref="P131" si="57">IF(H131="✔",1,"0")</f>
        <v>0</v>
      </c>
      <c r="Q131" s="20" t="str">
        <f t="shared" ref="Q131" si="58">IF(SUM(N131:P131)=0,"未入力",IF(SUM(N131:P131)=1,"OK","エラー"))</f>
        <v>未入力</v>
      </c>
    </row>
    <row r="132" spans="1:18" ht="50.25" customHeight="1" x14ac:dyDescent="0.55000000000000004">
      <c r="A132" s="56" t="s">
        <v>5</v>
      </c>
      <c r="B132" s="183" t="s">
        <v>52</v>
      </c>
      <c r="C132" s="183"/>
      <c r="D132" s="183"/>
      <c r="E132" s="183"/>
      <c r="F132" s="32"/>
      <c r="G132" s="21"/>
      <c r="H132" s="11"/>
      <c r="I132" s="33"/>
      <c r="J132" s="54"/>
      <c r="K132" s="8"/>
      <c r="M132" s="20" t="s">
        <v>88</v>
      </c>
      <c r="N132" s="66" t="str">
        <f t="shared" ref="N132:N133" si="59">IF(F132="✔",1,"0")</f>
        <v>0</v>
      </c>
      <c r="O132" s="66" t="str">
        <f t="shared" ref="O132:O133" si="60">IF(G132="✔",1,"0")</f>
        <v>0</v>
      </c>
      <c r="P132" s="66" t="str">
        <f t="shared" ref="P132:P133" si="61">IF(H132="✔",1,"0")</f>
        <v>0</v>
      </c>
      <c r="Q132" s="20" t="str">
        <f t="shared" ref="Q132:Q133" si="62">IF(SUM(N132:P132)=0,"未入力",IF(SUM(N132:P132)=1,"OK","エラー"))</f>
        <v>未入力</v>
      </c>
    </row>
    <row r="133" spans="1:18" ht="50.25" customHeight="1" thickBot="1" x14ac:dyDescent="0.6">
      <c r="A133" s="56" t="s">
        <v>2</v>
      </c>
      <c r="B133" s="183" t="s">
        <v>53</v>
      </c>
      <c r="C133" s="183"/>
      <c r="D133" s="183"/>
      <c r="E133" s="183"/>
      <c r="F133" s="26"/>
      <c r="G133" s="27"/>
      <c r="H133" s="46"/>
      <c r="I133" s="29"/>
      <c r="J133" s="54"/>
      <c r="K133" s="8"/>
      <c r="M133" s="20" t="s">
        <v>88</v>
      </c>
      <c r="N133" s="66" t="str">
        <f t="shared" si="59"/>
        <v>0</v>
      </c>
      <c r="O133" s="66" t="str">
        <f t="shared" si="60"/>
        <v>0</v>
      </c>
      <c r="P133" s="66" t="str">
        <f t="shared" si="61"/>
        <v>0</v>
      </c>
      <c r="Q133" s="20" t="str">
        <f t="shared" si="62"/>
        <v>未入力</v>
      </c>
    </row>
    <row r="134" spans="1:18" ht="33.75" customHeight="1" thickTop="1" x14ac:dyDescent="0.55000000000000004">
      <c r="A134" s="118"/>
      <c r="B134" s="119"/>
      <c r="C134" s="119"/>
      <c r="D134" s="119"/>
      <c r="E134" s="119"/>
      <c r="F134" s="119"/>
      <c r="G134" s="119"/>
      <c r="H134" s="120"/>
      <c r="I134" s="120"/>
      <c r="J134" s="120"/>
      <c r="K134" s="120"/>
    </row>
    <row r="135" spans="1:18" ht="25.5" customHeight="1" thickBot="1" x14ac:dyDescent="0.6">
      <c r="A135" s="121" t="s">
        <v>54</v>
      </c>
      <c r="B135" s="122"/>
      <c r="C135" s="81"/>
      <c r="D135" s="81"/>
      <c r="E135" s="81"/>
      <c r="F135" s="81"/>
      <c r="G135" s="81"/>
      <c r="H135" s="81"/>
      <c r="I135" s="81"/>
      <c r="J135" s="81"/>
      <c r="K135" s="81"/>
    </row>
    <row r="136" spans="1:18" ht="19.5" customHeight="1" thickTop="1" x14ac:dyDescent="0.55000000000000004">
      <c r="A136" s="184" t="s">
        <v>7</v>
      </c>
      <c r="B136" s="185"/>
      <c r="C136" s="185"/>
      <c r="D136" s="185"/>
      <c r="E136" s="185"/>
      <c r="F136" s="190" t="s">
        <v>96</v>
      </c>
      <c r="G136" s="191"/>
      <c r="H136" s="156" t="s">
        <v>97</v>
      </c>
      <c r="I136" s="157"/>
      <c r="J136" s="188" t="s">
        <v>9</v>
      </c>
      <c r="K136" s="189"/>
      <c r="Q136" s="24"/>
      <c r="R136" s="6"/>
    </row>
    <row r="137" spans="1:18" ht="32" x14ac:dyDescent="0.55000000000000004">
      <c r="A137" s="186"/>
      <c r="B137" s="187"/>
      <c r="C137" s="187"/>
      <c r="D137" s="187"/>
      <c r="E137" s="187"/>
      <c r="F137" s="145" t="s">
        <v>98</v>
      </c>
      <c r="G137" s="146" t="s">
        <v>99</v>
      </c>
      <c r="H137" s="158"/>
      <c r="I137" s="159" t="s">
        <v>8</v>
      </c>
      <c r="J137" s="160"/>
      <c r="K137" s="150" t="s">
        <v>101</v>
      </c>
      <c r="Q137" s="24"/>
      <c r="R137" s="6"/>
    </row>
    <row r="138" spans="1:18" ht="100" customHeight="1" x14ac:dyDescent="0.55000000000000004">
      <c r="A138" s="57" t="s">
        <v>1</v>
      </c>
      <c r="B138" s="194" t="s">
        <v>74</v>
      </c>
      <c r="C138" s="194"/>
      <c r="D138" s="194"/>
      <c r="E138" s="194"/>
      <c r="F138" s="30"/>
      <c r="G138" s="22"/>
      <c r="H138" s="15"/>
      <c r="I138" s="31"/>
      <c r="J138" s="55"/>
      <c r="K138" s="14"/>
      <c r="M138" s="20" t="s">
        <v>89</v>
      </c>
      <c r="N138" s="66" t="str">
        <f>IF(F138="✔",1,"0")</f>
        <v>0</v>
      </c>
      <c r="O138" s="66" t="str">
        <f t="shared" ref="O138" si="63">IF(G138="✔",1,"0")</f>
        <v>0</v>
      </c>
      <c r="P138" s="66" t="str">
        <f t="shared" ref="P138" si="64">IF(H138="✔",1,"0")</f>
        <v>0</v>
      </c>
      <c r="Q138" s="20" t="str">
        <f t="shared" ref="Q138" si="65">IF(SUM(N138:P138)=0,"未入力",IF(SUM(N138:P138)=1,"OK","エラー"))</f>
        <v>未入力</v>
      </c>
    </row>
    <row r="139" spans="1:18" ht="50.15" customHeight="1" x14ac:dyDescent="0.55000000000000004">
      <c r="A139" s="56" t="s">
        <v>5</v>
      </c>
      <c r="B139" s="183" t="s">
        <v>55</v>
      </c>
      <c r="C139" s="183"/>
      <c r="D139" s="183"/>
      <c r="E139" s="183"/>
      <c r="F139" s="32"/>
      <c r="G139" s="21"/>
      <c r="H139" s="11"/>
      <c r="I139" s="33"/>
      <c r="J139" s="54"/>
      <c r="K139" s="8"/>
      <c r="M139" s="20" t="s">
        <v>88</v>
      </c>
      <c r="N139" s="66" t="str">
        <f t="shared" ref="N139:N142" si="66">IF(F139="✔",1,"0")</f>
        <v>0</v>
      </c>
      <c r="O139" s="66" t="str">
        <f t="shared" ref="O139:O142" si="67">IF(G139="✔",1,"0")</f>
        <v>0</v>
      </c>
      <c r="P139" s="66" t="str">
        <f t="shared" ref="P139:P142" si="68">IF(H139="✔",1,"0")</f>
        <v>0</v>
      </c>
      <c r="Q139" s="20" t="str">
        <f t="shared" ref="Q139:Q142" si="69">IF(SUM(N139:P139)=0,"未入力",IF(SUM(N139:P139)=1,"OK","エラー"))</f>
        <v>未入力</v>
      </c>
    </row>
    <row r="140" spans="1:18" ht="50.15" customHeight="1" x14ac:dyDescent="0.55000000000000004">
      <c r="A140" s="56" t="s">
        <v>2</v>
      </c>
      <c r="B140" s="183" t="s">
        <v>56</v>
      </c>
      <c r="C140" s="183"/>
      <c r="D140" s="183"/>
      <c r="E140" s="183"/>
      <c r="F140" s="32"/>
      <c r="G140" s="21"/>
      <c r="H140" s="11"/>
      <c r="I140" s="33"/>
      <c r="J140" s="54"/>
      <c r="K140" s="8"/>
      <c r="M140" s="20" t="s">
        <v>88</v>
      </c>
      <c r="N140" s="66" t="str">
        <f t="shared" si="66"/>
        <v>0</v>
      </c>
      <c r="O140" s="66" t="str">
        <f t="shared" si="67"/>
        <v>0</v>
      </c>
      <c r="P140" s="66" t="str">
        <f t="shared" si="68"/>
        <v>0</v>
      </c>
      <c r="Q140" s="20" t="str">
        <f t="shared" si="69"/>
        <v>未入力</v>
      </c>
    </row>
    <row r="141" spans="1:18" ht="75" customHeight="1" x14ac:dyDescent="0.55000000000000004">
      <c r="A141" s="56" t="s">
        <v>3</v>
      </c>
      <c r="B141" s="183" t="s">
        <v>144</v>
      </c>
      <c r="C141" s="183"/>
      <c r="D141" s="183"/>
      <c r="E141" s="183"/>
      <c r="F141" s="32"/>
      <c r="G141" s="21"/>
      <c r="H141" s="11"/>
      <c r="I141" s="33"/>
      <c r="J141" s="54"/>
      <c r="K141" s="8"/>
      <c r="M141" s="20" t="s">
        <v>88</v>
      </c>
      <c r="N141" s="66" t="str">
        <f t="shared" si="66"/>
        <v>0</v>
      </c>
      <c r="O141" s="66" t="str">
        <f t="shared" si="67"/>
        <v>0</v>
      </c>
      <c r="P141" s="66" t="str">
        <f t="shared" si="68"/>
        <v>0</v>
      </c>
      <c r="Q141" s="20" t="str">
        <f t="shared" si="69"/>
        <v>未入力</v>
      </c>
    </row>
    <row r="142" spans="1:18" ht="171" customHeight="1" thickBot="1" x14ac:dyDescent="0.6">
      <c r="A142" s="56" t="s">
        <v>6</v>
      </c>
      <c r="B142" s="183" t="s">
        <v>145</v>
      </c>
      <c r="C142" s="183"/>
      <c r="D142" s="183"/>
      <c r="E142" s="183"/>
      <c r="F142" s="26"/>
      <c r="G142" s="27"/>
      <c r="H142" s="46"/>
      <c r="I142" s="29"/>
      <c r="J142" s="54"/>
      <c r="K142" s="8"/>
      <c r="M142" s="20" t="s">
        <v>88</v>
      </c>
      <c r="N142" s="66" t="str">
        <f t="shared" si="66"/>
        <v>0</v>
      </c>
      <c r="O142" s="66" t="str">
        <f t="shared" si="67"/>
        <v>0</v>
      </c>
      <c r="P142" s="66" t="str">
        <f t="shared" si="68"/>
        <v>0</v>
      </c>
      <c r="Q142" s="20" t="str">
        <f t="shared" si="69"/>
        <v>未入力</v>
      </c>
    </row>
    <row r="143" spans="1:18" ht="18.75" customHeight="1" thickTop="1" x14ac:dyDescent="0.55000000000000004">
      <c r="A143" s="93"/>
      <c r="B143" s="122"/>
      <c r="C143" s="81"/>
      <c r="D143" s="81"/>
      <c r="E143" s="81"/>
      <c r="F143" s="81"/>
      <c r="G143" s="81"/>
      <c r="H143" s="81"/>
      <c r="I143" s="81"/>
      <c r="J143" s="81"/>
      <c r="K143" s="81"/>
    </row>
    <row r="144" spans="1:18" s="3" customFormat="1" ht="40" customHeight="1" x14ac:dyDescent="0.55000000000000004">
      <c r="A144" s="107" t="s">
        <v>13</v>
      </c>
      <c r="B144" s="62"/>
      <c r="C144" s="63"/>
      <c r="D144" s="63"/>
      <c r="E144" s="63"/>
      <c r="F144" s="63"/>
      <c r="G144" s="63"/>
      <c r="H144" s="63"/>
      <c r="I144" s="63"/>
      <c r="J144" s="63"/>
      <c r="K144" s="63"/>
    </row>
    <row r="145" spans="1:19" s="3" customFormat="1" ht="40" customHeight="1" x14ac:dyDescent="0.55000000000000004">
      <c r="A145" s="80" t="s">
        <v>85</v>
      </c>
      <c r="B145" s="117"/>
      <c r="C145" s="63"/>
      <c r="D145" s="63"/>
      <c r="E145" s="63"/>
      <c r="F145" s="63"/>
      <c r="G145" s="63"/>
      <c r="H145" s="63"/>
      <c r="I145" s="63"/>
      <c r="J145" s="63"/>
      <c r="K145" s="63"/>
    </row>
    <row r="146" spans="1:19" s="3" customFormat="1" ht="40" customHeight="1" x14ac:dyDescent="0.55000000000000004">
      <c r="A146" s="197" t="s">
        <v>7</v>
      </c>
      <c r="B146" s="197"/>
      <c r="C146" s="206" t="s">
        <v>11</v>
      </c>
      <c r="D146" s="207"/>
      <c r="E146" s="208"/>
      <c r="F146" s="197" t="s">
        <v>14</v>
      </c>
      <c r="G146" s="197"/>
      <c r="H146" s="197"/>
      <c r="I146" s="197"/>
      <c r="J146" s="197"/>
      <c r="K146" s="197"/>
    </row>
    <row r="147" spans="1:19" s="3" customFormat="1" ht="21" x14ac:dyDescent="0.55000000000000004">
      <c r="A147" s="197"/>
      <c r="B147" s="197"/>
      <c r="C147" s="206" t="s">
        <v>108</v>
      </c>
      <c r="D147" s="208"/>
      <c r="E147" s="209" t="s">
        <v>12</v>
      </c>
      <c r="F147" s="315" t="s">
        <v>96</v>
      </c>
      <c r="G147" s="316"/>
      <c r="H147" s="316"/>
      <c r="I147" s="317"/>
      <c r="J147" s="314" t="s">
        <v>12</v>
      </c>
      <c r="K147" s="314"/>
    </row>
    <row r="148" spans="1:19" s="64" customFormat="1" ht="36.75" customHeight="1" thickBot="1" x14ac:dyDescent="0.6">
      <c r="A148" s="197"/>
      <c r="B148" s="197"/>
      <c r="C148" s="161" t="s">
        <v>109</v>
      </c>
      <c r="D148" s="161" t="s">
        <v>110</v>
      </c>
      <c r="E148" s="210"/>
      <c r="F148" s="318" t="s">
        <v>109</v>
      </c>
      <c r="G148" s="319"/>
      <c r="H148" s="320"/>
      <c r="I148" s="161" t="s">
        <v>110</v>
      </c>
      <c r="J148" s="314"/>
      <c r="K148" s="314"/>
      <c r="M148" s="94" t="s">
        <v>119</v>
      </c>
      <c r="N148" s="16">
        <f>COUNTIF($Q$41:$Q$142,M148)</f>
        <v>49</v>
      </c>
    </row>
    <row r="149" spans="1:19" s="3" customFormat="1" ht="47.25" customHeight="1" thickTop="1" thickBot="1" x14ac:dyDescent="0.6">
      <c r="A149" s="232" t="s">
        <v>95</v>
      </c>
      <c r="B149" s="233"/>
      <c r="C149" s="79">
        <f>N162</f>
        <v>0</v>
      </c>
      <c r="D149" s="162">
        <f>O163</f>
        <v>0</v>
      </c>
      <c r="E149" s="163">
        <f>P163</f>
        <v>0</v>
      </c>
      <c r="F149" s="211" t="s">
        <v>125</v>
      </c>
      <c r="G149" s="212"/>
      <c r="H149" s="212"/>
      <c r="I149" s="164" t="s">
        <v>154</v>
      </c>
      <c r="J149" s="321" t="s">
        <v>126</v>
      </c>
      <c r="K149" s="321"/>
      <c r="M149" s="16" t="s">
        <v>120</v>
      </c>
      <c r="N149" s="16">
        <f>COUNTIF($Q$41:$Q$142,M149)</f>
        <v>0</v>
      </c>
    </row>
    <row r="150" spans="1:19" s="63" customFormat="1" ht="103" customHeight="1" thickTop="1" thickBot="1" x14ac:dyDescent="0.6">
      <c r="A150" s="59"/>
      <c r="B150" s="59"/>
      <c r="C150" s="60"/>
      <c r="D150" s="165"/>
      <c r="E150" s="166"/>
      <c r="F150" s="61"/>
      <c r="G150" s="61"/>
      <c r="H150" s="61"/>
      <c r="I150" s="167"/>
      <c r="J150" s="62"/>
      <c r="M150" s="77" t="s">
        <v>121</v>
      </c>
      <c r="N150" s="19">
        <f>COUNTIF($Q$41:$Q$142,M150)</f>
        <v>0</v>
      </c>
    </row>
    <row r="151" spans="1:19" s="3" customFormat="1" ht="40" customHeight="1" thickTop="1" thickBot="1" x14ac:dyDescent="0.6">
      <c r="A151" s="95" t="s">
        <v>15</v>
      </c>
      <c r="B151" s="96" t="s">
        <v>155</v>
      </c>
      <c r="C151" s="90"/>
      <c r="D151" s="90"/>
      <c r="E151" s="90"/>
      <c r="F151" s="63"/>
      <c r="G151" s="63"/>
      <c r="H151" s="63"/>
      <c r="I151" s="63"/>
      <c r="J151" s="63"/>
      <c r="K151" s="63"/>
      <c r="M151" s="18" t="s">
        <v>122</v>
      </c>
      <c r="N151" s="18">
        <f>SUM(N148:N150)</f>
        <v>49</v>
      </c>
    </row>
    <row r="152" spans="1:19" s="3" customFormat="1" ht="47.25" customHeight="1" thickTop="1" thickBot="1" x14ac:dyDescent="0.6">
      <c r="A152" s="97"/>
      <c r="B152" s="168" t="s">
        <v>111</v>
      </c>
      <c r="C152" s="234" t="str">
        <f>IF(C149=0,"",N154-E149)</f>
        <v/>
      </c>
      <c r="D152" s="235"/>
      <c r="E152" s="98"/>
      <c r="F152" s="137"/>
      <c r="G152" s="137"/>
      <c r="H152" s="138"/>
      <c r="I152" s="139"/>
      <c r="J152" s="63"/>
      <c r="K152" s="63"/>
    </row>
    <row r="153" spans="1:19" s="3" customFormat="1" ht="50.25" customHeight="1" thickTop="1" x14ac:dyDescent="0.55000000000000004">
      <c r="A153" s="97"/>
      <c r="B153" s="113"/>
      <c r="C153" s="99"/>
      <c r="D153" s="99"/>
      <c r="E153" s="100"/>
      <c r="F153" s="100"/>
      <c r="G153" s="101"/>
      <c r="H153" s="101"/>
      <c r="I153" s="101"/>
      <c r="J153" s="63"/>
      <c r="K153" s="63"/>
      <c r="M153" s="3" t="s">
        <v>92</v>
      </c>
    </row>
    <row r="154" spans="1:19" s="3" customFormat="1" ht="47.25" customHeight="1" thickBot="1" x14ac:dyDescent="0.6">
      <c r="A154" s="95" t="s">
        <v>16</v>
      </c>
      <c r="B154" s="96" t="s">
        <v>156</v>
      </c>
      <c r="C154" s="63"/>
      <c r="D154" s="63"/>
      <c r="E154" s="63"/>
      <c r="F154" s="63"/>
      <c r="G154" s="63"/>
      <c r="H154" s="63"/>
      <c r="I154" s="63"/>
      <c r="J154" s="63"/>
      <c r="K154" s="63"/>
      <c r="M154" s="20" t="s">
        <v>89</v>
      </c>
      <c r="N154" s="16">
        <f>COUNTIF($M$41:$M$142,M154)</f>
        <v>9</v>
      </c>
    </row>
    <row r="155" spans="1:19" s="3" customFormat="1" ht="40" customHeight="1" thickTop="1" thickBot="1" x14ac:dyDescent="0.6">
      <c r="A155" s="102"/>
      <c r="B155" s="103"/>
      <c r="C155" s="174" t="str">
        <f>IF(C149=0,"",C149/C152*100)</f>
        <v/>
      </c>
      <c r="D155" s="175"/>
      <c r="E155" s="104" t="s">
        <v>87</v>
      </c>
      <c r="F155" s="137"/>
      <c r="G155" s="137"/>
      <c r="H155" s="138"/>
      <c r="I155" s="139"/>
      <c r="J155" s="90" t="s">
        <v>112</v>
      </c>
      <c r="K155" s="63"/>
      <c r="M155" s="19" t="s">
        <v>88</v>
      </c>
      <c r="N155" s="19">
        <f>COUNTIF($M$41:$M$142,M155)</f>
        <v>40</v>
      </c>
    </row>
    <row r="156" spans="1:19" s="3" customFormat="1" ht="40" customHeight="1" thickTop="1" x14ac:dyDescent="0.55000000000000004">
      <c r="A156" s="97"/>
      <c r="B156" s="62"/>
      <c r="C156" s="216" t="str">
        <f>IF(C155=100,"達成","　")</f>
        <v>　</v>
      </c>
      <c r="D156" s="216"/>
      <c r="E156" s="205"/>
      <c r="F156" s="205"/>
      <c r="G156" s="205"/>
      <c r="H156" s="205"/>
      <c r="I156" s="63"/>
      <c r="J156" s="63"/>
      <c r="K156" s="63"/>
      <c r="M156" s="18" t="s">
        <v>90</v>
      </c>
      <c r="N156" s="18">
        <f>SUM(N154:N155)</f>
        <v>49</v>
      </c>
    </row>
    <row r="157" spans="1:19" s="17" customFormat="1" ht="40" customHeight="1" x14ac:dyDescent="0.55000000000000004">
      <c r="A157" s="97"/>
      <c r="B157" s="62"/>
      <c r="C157" s="105"/>
      <c r="D157" s="105"/>
      <c r="E157" s="105"/>
      <c r="F157" s="106"/>
      <c r="G157" s="106"/>
      <c r="H157" s="106"/>
      <c r="I157" s="63"/>
      <c r="J157" s="63"/>
      <c r="K157" s="63"/>
      <c r="M157" s="17" t="s">
        <v>91</v>
      </c>
    </row>
    <row r="158" spans="1:19" s="3" customFormat="1" ht="40" customHeight="1" x14ac:dyDescent="0.55000000000000004">
      <c r="A158" s="107" t="s">
        <v>146</v>
      </c>
      <c r="B158" s="97"/>
      <c r="C158" s="63"/>
      <c r="D158" s="63"/>
      <c r="E158" s="63"/>
      <c r="F158" s="97"/>
      <c r="G158" s="97"/>
      <c r="H158" s="97"/>
      <c r="I158" s="63"/>
      <c r="J158" s="63"/>
      <c r="K158" s="63"/>
      <c r="M158" s="2" t="s">
        <v>118</v>
      </c>
      <c r="N158" s="2"/>
      <c r="O158" s="2"/>
      <c r="P158" s="2"/>
      <c r="Q158" s="2"/>
      <c r="R158" s="17"/>
      <c r="S158" s="17"/>
    </row>
    <row r="159" spans="1:19" s="64" customFormat="1" ht="40" customHeight="1" x14ac:dyDescent="0.55000000000000004">
      <c r="A159" s="219" t="s">
        <v>7</v>
      </c>
      <c r="B159" s="220"/>
      <c r="C159" s="229" t="s">
        <v>11</v>
      </c>
      <c r="D159" s="230"/>
      <c r="E159" s="231"/>
      <c r="F159" s="202" t="s">
        <v>14</v>
      </c>
      <c r="G159" s="202"/>
      <c r="H159" s="202"/>
      <c r="I159" s="202"/>
      <c r="J159" s="202"/>
      <c r="K159" s="202"/>
      <c r="L159" s="3"/>
      <c r="M159" s="178" t="s">
        <v>116</v>
      </c>
      <c r="N159" s="177" t="s">
        <v>96</v>
      </c>
      <c r="O159" s="177"/>
      <c r="P159" s="178" t="s">
        <v>117</v>
      </c>
      <c r="Q159" s="2"/>
      <c r="R159" s="17"/>
      <c r="S159" s="17"/>
    </row>
    <row r="160" spans="1:19" s="3" customFormat="1" ht="21" x14ac:dyDescent="0.55000000000000004">
      <c r="A160" s="221"/>
      <c r="B160" s="222"/>
      <c r="C160" s="225" t="s">
        <v>108</v>
      </c>
      <c r="D160" s="226"/>
      <c r="E160" s="227" t="s">
        <v>113</v>
      </c>
      <c r="F160" s="219" t="s">
        <v>96</v>
      </c>
      <c r="G160" s="322"/>
      <c r="H160" s="322"/>
      <c r="I160" s="220"/>
      <c r="J160" s="323" t="s">
        <v>12</v>
      </c>
      <c r="K160" s="323"/>
      <c r="L160" s="64"/>
      <c r="M160" s="178"/>
      <c r="N160" s="150" t="s">
        <v>98</v>
      </c>
      <c r="O160" s="150" t="s">
        <v>99</v>
      </c>
      <c r="P160" s="178"/>
      <c r="Q160" s="2"/>
    </row>
    <row r="161" spans="1:19" s="3" customFormat="1" ht="36.75" customHeight="1" thickBot="1" x14ac:dyDescent="0.6">
      <c r="A161" s="223"/>
      <c r="B161" s="224"/>
      <c r="C161" s="169" t="s">
        <v>109</v>
      </c>
      <c r="D161" s="169" t="s">
        <v>110</v>
      </c>
      <c r="E161" s="228"/>
      <c r="F161" s="324" t="s">
        <v>109</v>
      </c>
      <c r="G161" s="325"/>
      <c r="H161" s="326"/>
      <c r="I161" s="169" t="s">
        <v>110</v>
      </c>
      <c r="J161" s="323"/>
      <c r="K161" s="323"/>
      <c r="M161" s="20" t="s">
        <v>82</v>
      </c>
      <c r="N161" s="68">
        <f t="shared" ref="N161:P162" si="70">SUMIF($M$41:$M$142,$M161,N$41:N$142)</f>
        <v>0</v>
      </c>
      <c r="O161" s="68">
        <f t="shared" si="70"/>
        <v>0</v>
      </c>
      <c r="P161" s="68">
        <f t="shared" si="70"/>
        <v>0</v>
      </c>
      <c r="Q161" s="69"/>
      <c r="R161" s="64"/>
      <c r="S161" s="64"/>
    </row>
    <row r="162" spans="1:19" s="3" customFormat="1" ht="47.25" customHeight="1" thickTop="1" thickBot="1" x14ac:dyDescent="0.6">
      <c r="A162" s="217" t="s">
        <v>162</v>
      </c>
      <c r="B162" s="218"/>
      <c r="C162" s="170">
        <f>N163</f>
        <v>0</v>
      </c>
      <c r="D162" s="171">
        <f>O163</f>
        <v>0</v>
      </c>
      <c r="E162" s="172">
        <f>P163</f>
        <v>0</v>
      </c>
      <c r="F162" s="200" t="s">
        <v>129</v>
      </c>
      <c r="G162" s="201"/>
      <c r="H162" s="201"/>
      <c r="I162" s="173" t="s">
        <v>157</v>
      </c>
      <c r="J162" s="277" t="s">
        <v>130</v>
      </c>
      <c r="K162" s="277"/>
      <c r="M162" s="78" t="s">
        <v>83</v>
      </c>
      <c r="N162" s="74">
        <f t="shared" si="70"/>
        <v>0</v>
      </c>
      <c r="O162" s="74">
        <f t="shared" si="70"/>
        <v>0</v>
      </c>
      <c r="P162" s="74">
        <f t="shared" si="70"/>
        <v>0</v>
      </c>
      <c r="Q162" s="17"/>
    </row>
    <row r="163" spans="1:19" s="3" customFormat="1" ht="112" customHeight="1" thickTop="1" x14ac:dyDescent="0.55000000000000004">
      <c r="A163" s="59"/>
      <c r="B163" s="59"/>
      <c r="C163" s="108"/>
      <c r="D163" s="109"/>
      <c r="E163" s="108"/>
      <c r="F163" s="110"/>
      <c r="G163" s="111"/>
      <c r="H163" s="111"/>
      <c r="I163" s="111"/>
      <c r="J163" s="63"/>
      <c r="K163" s="63"/>
      <c r="M163" s="70" t="s">
        <v>84</v>
      </c>
      <c r="N163" s="73">
        <f>SUM(N161:N162)</f>
        <v>0</v>
      </c>
      <c r="O163" s="73">
        <f t="shared" ref="O163:P163" si="71">SUM(O161:O162)</f>
        <v>0</v>
      </c>
      <c r="P163" s="73">
        <f t="shared" si="71"/>
        <v>0</v>
      </c>
      <c r="Q163" s="17"/>
    </row>
    <row r="164" spans="1:19" s="3" customFormat="1" ht="47.25" customHeight="1" thickBot="1" x14ac:dyDescent="0.6">
      <c r="A164" s="95" t="s">
        <v>15</v>
      </c>
      <c r="B164" s="96" t="s">
        <v>158</v>
      </c>
      <c r="C164" s="63"/>
      <c r="D164" s="63"/>
      <c r="E164" s="63"/>
      <c r="F164" s="63"/>
      <c r="G164" s="63"/>
      <c r="H164" s="63"/>
      <c r="I164" s="63"/>
      <c r="J164" s="63"/>
      <c r="K164" s="63"/>
      <c r="M164" s="71"/>
      <c r="N164" s="71"/>
      <c r="O164" s="71"/>
      <c r="P164" s="71"/>
      <c r="Q164" s="17"/>
    </row>
    <row r="165" spans="1:19" s="3" customFormat="1" ht="40" customHeight="1" thickTop="1" thickBot="1" x14ac:dyDescent="0.6">
      <c r="A165" s="97"/>
      <c r="B165" s="168" t="s">
        <v>114</v>
      </c>
      <c r="C165" s="195" t="str">
        <f>IF(C162=0,"",N156-E162)</f>
        <v/>
      </c>
      <c r="D165" s="196"/>
      <c r="E165" s="112"/>
      <c r="F165" s="137"/>
      <c r="G165" s="137"/>
      <c r="H165" s="138"/>
      <c r="I165" s="139"/>
      <c r="J165" s="63"/>
      <c r="K165" s="63"/>
      <c r="M165" s="71"/>
      <c r="N165" s="71"/>
      <c r="O165" s="72"/>
      <c r="P165" s="71"/>
      <c r="Q165" s="17"/>
    </row>
    <row r="166" spans="1:19" s="3" customFormat="1" ht="54" customHeight="1" thickTop="1" x14ac:dyDescent="0.55000000000000004">
      <c r="A166" s="97"/>
      <c r="B166" s="113"/>
      <c r="C166" s="114"/>
      <c r="D166" s="114"/>
      <c r="E166" s="115"/>
      <c r="F166" s="115"/>
      <c r="G166" s="115"/>
      <c r="H166" s="115"/>
      <c r="I166" s="63"/>
      <c r="J166" s="63"/>
      <c r="K166" s="63"/>
    </row>
    <row r="167" spans="1:19" ht="47.25" customHeight="1" thickBot="1" x14ac:dyDescent="0.6">
      <c r="A167" s="95" t="s">
        <v>16</v>
      </c>
      <c r="B167" s="96" t="s">
        <v>159</v>
      </c>
      <c r="C167" s="63"/>
      <c r="D167" s="63"/>
      <c r="E167" s="63"/>
      <c r="F167" s="63"/>
      <c r="G167" s="63"/>
      <c r="H167" s="63"/>
      <c r="I167" s="63"/>
      <c r="J167" s="63"/>
      <c r="K167" s="63"/>
      <c r="M167" s="3"/>
      <c r="N167" s="3"/>
      <c r="O167" s="3"/>
      <c r="P167" s="3"/>
      <c r="Q167" s="3"/>
      <c r="R167" s="3"/>
      <c r="S167" s="3"/>
    </row>
    <row r="168" spans="1:19" ht="42" customHeight="1" thickTop="1" thickBot="1" x14ac:dyDescent="0.6">
      <c r="A168" s="97"/>
      <c r="B168" s="62"/>
      <c r="C168" s="174" t="str">
        <f>IF(C162=0,"",C162/C165*100)</f>
        <v/>
      </c>
      <c r="D168" s="175"/>
      <c r="E168" s="116" t="s">
        <v>112</v>
      </c>
      <c r="F168" s="137"/>
      <c r="G168" s="137"/>
      <c r="H168" s="138"/>
      <c r="I168" s="139"/>
      <c r="J168" s="63" t="s">
        <v>112</v>
      </c>
      <c r="K168" s="81"/>
      <c r="M168" s="3"/>
      <c r="N168" s="3"/>
      <c r="O168" s="3"/>
      <c r="P168" s="3"/>
      <c r="Q168" s="3"/>
      <c r="R168" s="3"/>
      <c r="S168" s="3"/>
    </row>
    <row r="169" spans="1:19" ht="79.5" customHeight="1" thickTop="1" x14ac:dyDescent="0.55000000000000004">
      <c r="A169" s="97"/>
      <c r="B169" s="62"/>
      <c r="C169" s="205" t="str">
        <f>IF(C168="","",IF(C168&gt;0.6,"達成",""))</f>
        <v/>
      </c>
      <c r="D169" s="205"/>
      <c r="E169" s="205"/>
      <c r="F169" s="205"/>
      <c r="G169" s="205"/>
      <c r="H169" s="205"/>
      <c r="I169" s="81"/>
      <c r="J169" s="81"/>
      <c r="K169" s="81"/>
    </row>
  </sheetData>
  <sheetProtection algorithmName="SHA-512" hashValue="mMhooxRQbFazTWjx96YSJTEXWEGLtP5jroHJL7o1Ejl3ERSRyC4e6v8hehCRpaehqlkBHbaIk3cKjMdT9p8yCg==" saltValue="Bn9UNqOB5m0ntCGsdh33Qw==" spinCount="100000" sheet="1" selectLockedCells="1"/>
  <mergeCells count="176">
    <mergeCell ref="J162:K162"/>
    <mergeCell ref="D6:K6"/>
    <mergeCell ref="D7:K7"/>
    <mergeCell ref="D8:K8"/>
    <mergeCell ref="D9:K9"/>
    <mergeCell ref="D10:K10"/>
    <mergeCell ref="D11:K11"/>
    <mergeCell ref="D5:I5"/>
    <mergeCell ref="F29:K29"/>
    <mergeCell ref="F30:K30"/>
    <mergeCell ref="D12:K12"/>
    <mergeCell ref="D13:K13"/>
    <mergeCell ref="D14:K14"/>
    <mergeCell ref="D15:K15"/>
    <mergeCell ref="D16:K16"/>
    <mergeCell ref="J147:K148"/>
    <mergeCell ref="F147:I147"/>
    <mergeCell ref="F148:H148"/>
    <mergeCell ref="F146:K146"/>
    <mergeCell ref="J149:K149"/>
    <mergeCell ref="F159:K159"/>
    <mergeCell ref="F160:I160"/>
    <mergeCell ref="J160:K161"/>
    <mergeCell ref="F161:H161"/>
    <mergeCell ref="H1:I1"/>
    <mergeCell ref="A34:E35"/>
    <mergeCell ref="F34:G34"/>
    <mergeCell ref="J34:K34"/>
    <mergeCell ref="B36:E36"/>
    <mergeCell ref="B37:E37"/>
    <mergeCell ref="H2:I2"/>
    <mergeCell ref="A23:B23"/>
    <mergeCell ref="A24:B24"/>
    <mergeCell ref="B29:C30"/>
    <mergeCell ref="D29:E29"/>
    <mergeCell ref="D30:E30"/>
    <mergeCell ref="A6:A11"/>
    <mergeCell ref="A3:K3"/>
    <mergeCell ref="B9:C9"/>
    <mergeCell ref="B8:C8"/>
    <mergeCell ref="A32:K32"/>
    <mergeCell ref="B17:C17"/>
    <mergeCell ref="B10:C11"/>
    <mergeCell ref="C22:D22"/>
    <mergeCell ref="G24:I24"/>
    <mergeCell ref="C23:D23"/>
    <mergeCell ref="C24:D24"/>
    <mergeCell ref="G21:I21"/>
    <mergeCell ref="B16:C16"/>
    <mergeCell ref="B14:C14"/>
    <mergeCell ref="B131:E131"/>
    <mergeCell ref="B132:E132"/>
    <mergeCell ref="A12:A17"/>
    <mergeCell ref="B12:C13"/>
    <mergeCell ref="B15:C15"/>
    <mergeCell ref="B123:E123"/>
    <mergeCell ref="B117:E117"/>
    <mergeCell ref="A120:E121"/>
    <mergeCell ref="B74:E74"/>
    <mergeCell ref="B75:E75"/>
    <mergeCell ref="B76:E76"/>
    <mergeCell ref="B77:E77"/>
    <mergeCell ref="B78:E78"/>
    <mergeCell ref="B68:E68"/>
    <mergeCell ref="A72:E73"/>
    <mergeCell ref="B99:E99"/>
    <mergeCell ref="C21:D21"/>
    <mergeCell ref="D17:F17"/>
    <mergeCell ref="B49:E49"/>
    <mergeCell ref="B50:E50"/>
    <mergeCell ref="J61:K61"/>
    <mergeCell ref="B63:E63"/>
    <mergeCell ref="B64:E64"/>
    <mergeCell ref="J72:K72"/>
    <mergeCell ref="F56:G56"/>
    <mergeCell ref="F61:G61"/>
    <mergeCell ref="F72:G72"/>
    <mergeCell ref="B51:E51"/>
    <mergeCell ref="B52:E52"/>
    <mergeCell ref="B53:E53"/>
    <mergeCell ref="A56:E57"/>
    <mergeCell ref="J56:K56"/>
    <mergeCell ref="B58:E58"/>
    <mergeCell ref="B65:E65"/>
    <mergeCell ref="B66:E66"/>
    <mergeCell ref="B67:E67"/>
    <mergeCell ref="A136:E137"/>
    <mergeCell ref="F120:G120"/>
    <mergeCell ref="J81:K81"/>
    <mergeCell ref="J88:K88"/>
    <mergeCell ref="J95:K95"/>
    <mergeCell ref="J103:K103"/>
    <mergeCell ref="A81:E82"/>
    <mergeCell ref="B83:E83"/>
    <mergeCell ref="B84:E84"/>
    <mergeCell ref="B85:E85"/>
    <mergeCell ref="J120:K120"/>
    <mergeCell ref="B122:E122"/>
    <mergeCell ref="F113:G113"/>
    <mergeCell ref="B116:E116"/>
    <mergeCell ref="B124:E124"/>
    <mergeCell ref="B125:E125"/>
    <mergeCell ref="B126:E126"/>
    <mergeCell ref="A129:E130"/>
    <mergeCell ref="C169:D169"/>
    <mergeCell ref="E169:H169"/>
    <mergeCell ref="A88:E89"/>
    <mergeCell ref="B90:E90"/>
    <mergeCell ref="B91:E91"/>
    <mergeCell ref="B92:E92"/>
    <mergeCell ref="A95:E96"/>
    <mergeCell ref="B97:E97"/>
    <mergeCell ref="B98:E98"/>
    <mergeCell ref="B107:E107"/>
    <mergeCell ref="B108:E108"/>
    <mergeCell ref="B109:E109"/>
    <mergeCell ref="A113:E114"/>
    <mergeCell ref="A103:E104"/>
    <mergeCell ref="B105:E105"/>
    <mergeCell ref="C156:D156"/>
    <mergeCell ref="F136:G136"/>
    <mergeCell ref="A162:B162"/>
    <mergeCell ref="A159:B161"/>
    <mergeCell ref="C160:D160"/>
    <mergeCell ref="E160:E161"/>
    <mergeCell ref="C159:E159"/>
    <mergeCell ref="A149:B149"/>
    <mergeCell ref="C152:D152"/>
    <mergeCell ref="Q42:Q43"/>
    <mergeCell ref="M159:M160"/>
    <mergeCell ref="N159:O159"/>
    <mergeCell ref="P159:P160"/>
    <mergeCell ref="F162:H162"/>
    <mergeCell ref="G23:I23"/>
    <mergeCell ref="B38:E38"/>
    <mergeCell ref="F42:G42"/>
    <mergeCell ref="A61:E62"/>
    <mergeCell ref="B138:E138"/>
    <mergeCell ref="B139:E139"/>
    <mergeCell ref="E156:H156"/>
    <mergeCell ref="C146:E146"/>
    <mergeCell ref="C147:D147"/>
    <mergeCell ref="E147:E148"/>
    <mergeCell ref="F149:H149"/>
    <mergeCell ref="C155:D155"/>
    <mergeCell ref="J129:K129"/>
    <mergeCell ref="J136:K136"/>
    <mergeCell ref="J113:K113"/>
    <mergeCell ref="F81:G81"/>
    <mergeCell ref="F88:G88"/>
    <mergeCell ref="F95:G95"/>
    <mergeCell ref="F103:G103"/>
    <mergeCell ref="C168:D168"/>
    <mergeCell ref="A1:C1"/>
    <mergeCell ref="N42:O42"/>
    <mergeCell ref="P42:P43"/>
    <mergeCell ref="M42:M43"/>
    <mergeCell ref="B6:C7"/>
    <mergeCell ref="A5:C5"/>
    <mergeCell ref="B44:E44"/>
    <mergeCell ref="A47:E48"/>
    <mergeCell ref="J47:K47"/>
    <mergeCell ref="F47:G47"/>
    <mergeCell ref="A42:E43"/>
    <mergeCell ref="J42:K42"/>
    <mergeCell ref="A20:K20"/>
    <mergeCell ref="B100:E100"/>
    <mergeCell ref="B106:E106"/>
    <mergeCell ref="B115:E115"/>
    <mergeCell ref="C165:D165"/>
    <mergeCell ref="B140:E140"/>
    <mergeCell ref="F129:G129"/>
    <mergeCell ref="B141:E141"/>
    <mergeCell ref="B142:E142"/>
    <mergeCell ref="A146:B148"/>
    <mergeCell ref="B133:E133"/>
  </mergeCells>
  <phoneticPr fontId="1"/>
  <dataValidations count="2">
    <dataValidation type="list" allowBlank="1" showInputMessage="1" showErrorMessage="1" sqref="F44:H44 F105:H109 F58:H59 F74:H78 F115:H118 F97:H101 F63:H69 F138:H142 F131:H134 F122:H127 F49:H54 F90:H92 F83:H85 J44:K44 J49:K53 J58:K58 J63:K68 J74:K78 J83:K85 J90:K92 J97:K100 J105:K109 J115:K117 H37:H38 K37:K38 F38:H38 F36:H36 J38:K38 J36:K36" xr:uid="{AB95F98F-80B2-4DAA-A10D-832C4D3C7855}">
      <formula1>"✔"</formula1>
    </dataValidation>
    <dataValidation type="list" operator="equal" allowBlank="1" showInputMessage="1" showErrorMessage="1" sqref="F37:G38 J37:J38" xr:uid="{E8AA820F-BDC2-455D-B80D-613F2D93ECBF}">
      <formula1>"✔"</formula1>
    </dataValidation>
  </dataValidations>
  <pageMargins left="0.70866141732283472" right="0.70866141732283472" top="0.74803149606299213" bottom="0.74803149606299213" header="0.31496062992125984" footer="0.31496062992125984"/>
  <pageSetup paperSize="9" scale="55" fitToHeight="0" orientation="portrait" horizontalDpi="300" verticalDpi="300" r:id="rId1"/>
  <headerFooter>
    <oddFooter>&amp;Lカラオケボックス&amp;C&amp;P/&amp;N</oddFooter>
  </headerFooter>
  <rowBreaks count="6" manualBreakCount="6">
    <brk id="31" max="16383" man="1"/>
    <brk id="58" max="16383" man="1"/>
    <brk id="85" max="16383" man="1"/>
    <brk id="110" max="16383" man="1"/>
    <brk id="133" max="16383" man="1"/>
    <brk id="14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736600</xdr:colOff>
                    <xdr:row>15</xdr:row>
                    <xdr:rowOff>781050</xdr:rowOff>
                  </from>
                  <to>
                    <xdr:col>3</xdr:col>
                    <xdr:colOff>1270000</xdr:colOff>
                    <xdr:row>16</xdr:row>
                    <xdr:rowOff>533400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400050</xdr:colOff>
                    <xdr:row>15</xdr:row>
                    <xdr:rowOff>774700</xdr:rowOff>
                  </from>
                  <to>
                    <xdr:col>4</xdr:col>
                    <xdr:colOff>946150</xdr:colOff>
                    <xdr:row>16</xdr:row>
                    <xdr:rowOff>533400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カラオケボックス　R3.4.1改訂</vt:lpstr>
      <vt:lpstr>'カラオケボックス　R3.4.1改訂'!Print_Area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熊迫 博己</cp:lastModifiedBy>
  <cp:lastPrinted>2021-03-31T05:03:21Z</cp:lastPrinted>
  <dcterms:created xsi:type="dcterms:W3CDTF">2020-08-12T06:58:39Z</dcterms:created>
  <dcterms:modified xsi:type="dcterms:W3CDTF">2021-04-01T02:36:52Z</dcterms:modified>
</cp:coreProperties>
</file>