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E8598B13-A2EE-4E70-9381-C3FC2F4CABE7}" xr6:coauthVersionLast="36" xr6:coauthVersionMax="47" xr10:uidLastSave="{00000000-0000-0000-0000-000000000000}"/>
  <bookViews>
    <workbookView xWindow="0" yWindow="0" windowWidth="19200" windowHeight="6860" xr2:uid="{00000000-000D-0000-FFFF-FFFF00000000}"/>
  </bookViews>
  <sheets>
    <sheet name="Sheet1" sheetId="2" r:id="rId1"/>
  </sheets>
  <definedNames>
    <definedName name="_xlnm.Print_Area" localSheetId="0">Sheet1!$A$1:$E$43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C41" i="2" l="1"/>
  <c r="G16" i="2" l="1"/>
  <c r="C26" i="2" l="1"/>
  <c r="C34" i="2"/>
  <c r="C22" i="2" l="1"/>
  <c r="C23" i="2" s="1"/>
  <c r="C12" i="2"/>
  <c r="C15" i="2" s="1"/>
  <c r="C42" i="2" l="1"/>
</calcChain>
</file>

<file path=xl/sharedStrings.xml><?xml version="1.0" encoding="utf-8"?>
<sst xmlns="http://schemas.openxmlformats.org/spreadsheetml/2006/main" count="71" uniqueCount="56">
  <si>
    <t>施設名</t>
    <rPh sb="0" eb="2">
      <t>シセツ</t>
    </rPh>
    <rPh sb="2" eb="3">
      <t>メイ</t>
    </rPh>
    <phoneticPr fontId="1"/>
  </si>
  <si>
    <t>㎡</t>
    <phoneticPr fontId="1"/>
  </si>
  <si>
    <t>時間</t>
    <rPh sb="0" eb="2">
      <t>ジカン</t>
    </rPh>
    <phoneticPr fontId="1"/>
  </si>
  <si>
    <t>円</t>
    <rPh sb="0" eb="1">
      <t>エン</t>
    </rPh>
    <phoneticPr fontId="1"/>
  </si>
  <si>
    <t>店</t>
    <rPh sb="0" eb="1">
      <t>ミセ</t>
    </rPh>
    <phoneticPr fontId="1"/>
  </si>
  <si>
    <t>回</t>
    <rPh sb="0" eb="1">
      <t>カイ</t>
    </rPh>
    <phoneticPr fontId="1"/>
  </si>
  <si>
    <t>フリガナ</t>
  </si>
  <si>
    <t>１．施設についての情報</t>
    <rPh sb="2" eb="4">
      <t>シセツ</t>
    </rPh>
    <rPh sb="9" eb="11">
      <t>ジョウホウ</t>
    </rPh>
    <phoneticPr fontId="1"/>
  </si>
  <si>
    <t>２．申請金額算定（１日あたりの支給額）</t>
    <rPh sb="2" eb="4">
      <t>シンセイ</t>
    </rPh>
    <rPh sb="4" eb="6">
      <t>キンガク</t>
    </rPh>
    <rPh sb="6" eb="8">
      <t>サンテイ</t>
    </rPh>
    <rPh sb="10" eb="11">
      <t>ニチ</t>
    </rPh>
    <rPh sb="15" eb="18">
      <t>シキュウガク</t>
    </rPh>
    <phoneticPr fontId="1"/>
  </si>
  <si>
    <t>３．申請金額（総額）</t>
    <rPh sb="2" eb="6">
      <t>シンセイキンガク</t>
    </rPh>
    <rPh sb="7" eb="9">
      <t>ソウガク</t>
    </rPh>
    <phoneticPr fontId="1"/>
  </si>
  <si>
    <t>少数点以下切捨て</t>
    <rPh sb="0" eb="2">
      <t>ショウスウ</t>
    </rPh>
    <rPh sb="2" eb="3">
      <t>テン</t>
    </rPh>
    <rPh sb="3" eb="5">
      <t>イカ</t>
    </rPh>
    <rPh sb="5" eb="7">
      <t>キリス</t>
    </rPh>
    <phoneticPr fontId="1"/>
  </si>
  <si>
    <t>④本来の営業時間（注１）</t>
    <rPh sb="1" eb="3">
      <t>ホンライ</t>
    </rPh>
    <rPh sb="4" eb="6">
      <t>エイギョウ</t>
    </rPh>
    <rPh sb="9" eb="10">
      <t>チュウ</t>
    </rPh>
    <phoneticPr fontId="1"/>
  </si>
  <si>
    <t>千円未満切上げ</t>
    <rPh sb="0" eb="2">
      <t>センエン</t>
    </rPh>
    <rPh sb="2" eb="4">
      <t>ミマン</t>
    </rPh>
    <rPh sb="4" eb="6">
      <t>キリア</t>
    </rPh>
    <phoneticPr fontId="1"/>
  </si>
  <si>
    <t>協力金算定シート（大規模施設用）</t>
    <rPh sb="0" eb="3">
      <t>キョウリョクキン</t>
    </rPh>
    <rPh sb="3" eb="5">
      <t>サンテイ</t>
    </rPh>
    <rPh sb="9" eb="12">
      <t>ダイキボ</t>
    </rPh>
    <rPh sb="12" eb="14">
      <t>シセツ</t>
    </rPh>
    <rPh sb="14" eb="15">
      <t>ヨウ</t>
    </rPh>
    <phoneticPr fontId="1"/>
  </si>
  <si>
    <t>支給対象となる店舗数を計上</t>
    <rPh sb="0" eb="2">
      <t>シキュウ</t>
    </rPh>
    <rPh sb="2" eb="4">
      <t>タイショウ</t>
    </rPh>
    <rPh sb="7" eb="9">
      <t>テンポ</t>
    </rPh>
    <rPh sb="9" eb="10">
      <t>スウ</t>
    </rPh>
    <rPh sb="11" eb="13">
      <t>ケイジョウ</t>
    </rPh>
    <phoneticPr fontId="1"/>
  </si>
  <si>
    <t>要請期間中に上映した映画の回数と上映できなかった映画の回数を合算</t>
    <rPh sb="0" eb="2">
      <t>ヨウセイ</t>
    </rPh>
    <rPh sb="2" eb="4">
      <t>キカン</t>
    </rPh>
    <rPh sb="4" eb="5">
      <t>チュウ</t>
    </rPh>
    <rPh sb="6" eb="8">
      <t>ジョウエイ</t>
    </rPh>
    <rPh sb="10" eb="12">
      <t>エイガ</t>
    </rPh>
    <rPh sb="13" eb="15">
      <t>カイスウ</t>
    </rPh>
    <rPh sb="16" eb="18">
      <t>ジョウエイ</t>
    </rPh>
    <rPh sb="24" eb="26">
      <t>エイガ</t>
    </rPh>
    <rPh sb="27" eb="29">
      <t>カイスウ</t>
    </rPh>
    <rPh sb="30" eb="32">
      <t>ガッサン</t>
    </rPh>
    <phoneticPr fontId="1"/>
  </si>
  <si>
    <t>日間</t>
    <rPh sb="0" eb="1">
      <t>ニチ</t>
    </rPh>
    <rPh sb="1" eb="2">
      <t>カン</t>
    </rPh>
    <phoneticPr fontId="1"/>
  </si>
  <si>
    <t>左記の金額を申請書に転記</t>
    <rPh sb="0" eb="2">
      <t>サキ</t>
    </rPh>
    <rPh sb="3" eb="5">
      <t>キンガク</t>
    </rPh>
    <rPh sb="6" eb="9">
      <t>シンセイショ</t>
    </rPh>
    <rPh sb="10" eb="12">
      <t>テンキ</t>
    </rPh>
    <phoneticPr fontId="1"/>
  </si>
  <si>
    <t>※対象となる店舗が10以上ある場合に限り申請可能</t>
    <rPh sb="1" eb="3">
      <t>タイショウ</t>
    </rPh>
    <rPh sb="6" eb="8">
      <t>テンポ</t>
    </rPh>
    <rPh sb="11" eb="13">
      <t>イジョウ</t>
    </rPh>
    <rPh sb="15" eb="17">
      <t>バアイ</t>
    </rPh>
    <rPh sb="18" eb="19">
      <t>カギ</t>
    </rPh>
    <rPh sb="20" eb="22">
      <t>シンセイ</t>
    </rPh>
    <rPh sb="22" eb="24">
      <t>カノウ</t>
    </rPh>
    <phoneticPr fontId="1"/>
  </si>
  <si>
    <t>※以下、色のついたセルを入力すると、金額等が自動計算されます。</t>
    <rPh sb="1" eb="3">
      <t>イカ</t>
    </rPh>
    <rPh sb="4" eb="5">
      <t>イロ</t>
    </rPh>
    <rPh sb="12" eb="14">
      <t>ニュウリョク</t>
    </rPh>
    <rPh sb="18" eb="20">
      <t>キンガク</t>
    </rPh>
    <rPh sb="20" eb="21">
      <t>トウ</t>
    </rPh>
    <rPh sb="22" eb="24">
      <t>ジドウ</t>
    </rPh>
    <rPh sb="24" eb="26">
      <t>ケイサン</t>
    </rPh>
    <phoneticPr fontId="1"/>
  </si>
  <si>
    <t>面</t>
    <rPh sb="0" eb="1">
      <t>メン</t>
    </rPh>
    <phoneticPr fontId="1"/>
  </si>
  <si>
    <t>（注３）同一のスクリーンで複数の配給会社が上映を実施する場合には、当該作品単位でなく、</t>
    <rPh sb="4" eb="6">
      <t>ドウイツ</t>
    </rPh>
    <rPh sb="13" eb="15">
      <t>フクスウ</t>
    </rPh>
    <rPh sb="16" eb="18">
      <t>ハイキュウ</t>
    </rPh>
    <rPh sb="18" eb="20">
      <t>ガイシャ</t>
    </rPh>
    <rPh sb="21" eb="23">
      <t>ジョウエイ</t>
    </rPh>
    <rPh sb="24" eb="26">
      <t>ジッシ</t>
    </rPh>
    <rPh sb="28" eb="30">
      <t>バアイ</t>
    </rPh>
    <rPh sb="33" eb="35">
      <t>トウガイ</t>
    </rPh>
    <rPh sb="35" eb="37">
      <t>サクヒン</t>
    </rPh>
    <rPh sb="37" eb="39">
      <t>タンイ</t>
    </rPh>
    <phoneticPr fontId="1"/>
  </si>
  <si>
    <t>例）午前10時開店、午後9時閉店
　⇒本来の営業時間は「11時間」</t>
    <phoneticPr fontId="1"/>
  </si>
  <si>
    <t>※要請対象大規模施設内に1,000㎡以下の映画館を有する映画館運営事業者は、対象外となります。
　別紙の「大規模施設内のテナント等店舗に対する協力金」を申請してください。</t>
    <rPh sb="38" eb="40">
      <t>タイショウ</t>
    </rPh>
    <rPh sb="40" eb="41">
      <t>ガイ</t>
    </rPh>
    <rPh sb="49" eb="51">
      <t>ベッシ</t>
    </rPh>
    <rPh sb="53" eb="56">
      <t>ダイキボ</t>
    </rPh>
    <rPh sb="56" eb="59">
      <t>シセツナイ</t>
    </rPh>
    <rPh sb="64" eb="65">
      <t>トウ</t>
    </rPh>
    <rPh sb="65" eb="67">
      <t>テンポ</t>
    </rPh>
    <rPh sb="68" eb="69">
      <t>タイ</t>
    </rPh>
    <rPh sb="71" eb="74">
      <t>キョウリョクキン</t>
    </rPh>
    <rPh sb="76" eb="78">
      <t>シンセイ</t>
    </rPh>
    <phoneticPr fontId="1"/>
  </si>
  <si>
    <t>（１）自己利用部分面積分</t>
    <rPh sb="3" eb="5">
      <t>ジコ</t>
    </rPh>
    <rPh sb="5" eb="7">
      <t>リヨウ</t>
    </rPh>
    <rPh sb="7" eb="9">
      <t>ブブン</t>
    </rPh>
    <rPh sb="9" eb="11">
      <t>メンセキ</t>
    </rPh>
    <rPh sb="11" eb="12">
      <t>ブン</t>
    </rPh>
    <phoneticPr fontId="1"/>
  </si>
  <si>
    <t>①自己利用部分面積【実際の面積】</t>
    <rPh sb="1" eb="3">
      <t>ジコ</t>
    </rPh>
    <rPh sb="3" eb="5">
      <t>リヨウ</t>
    </rPh>
    <rPh sb="5" eb="7">
      <t>ブブン</t>
    </rPh>
    <rPh sb="7" eb="9">
      <t>メンセキ</t>
    </rPh>
    <rPh sb="10" eb="12">
      <t>ジッサイ</t>
    </rPh>
    <rPh sb="13" eb="15">
      <t>メンセキ</t>
    </rPh>
    <phoneticPr fontId="1"/>
  </si>
  <si>
    <t>②自己利用部分面積【算定上の面積】</t>
    <rPh sb="1" eb="5">
      <t>ジコリヨウ</t>
    </rPh>
    <rPh sb="5" eb="7">
      <t>ブブン</t>
    </rPh>
    <rPh sb="7" eb="9">
      <t>メンセキ</t>
    </rPh>
    <rPh sb="10" eb="12">
      <t>サンテイ</t>
    </rPh>
    <rPh sb="12" eb="13">
      <t>ジョウ</t>
    </rPh>
    <rPh sb="14" eb="16">
      <t>メンセキ</t>
    </rPh>
    <phoneticPr fontId="1"/>
  </si>
  <si>
    <t>　　　　スクリーン全体での本来上映する予定であった映画の回数をご記入ください。</t>
    <rPh sb="13" eb="15">
      <t>ホンライ</t>
    </rPh>
    <rPh sb="15" eb="17">
      <t>ジョウエイ</t>
    </rPh>
    <rPh sb="19" eb="21">
      <t>ヨテイ</t>
    </rPh>
    <rPh sb="25" eb="27">
      <t>エイガ</t>
    </rPh>
    <rPh sb="28" eb="30">
      <t>カイスウ</t>
    </rPh>
    <rPh sb="32" eb="34">
      <t>キニュウ</t>
    </rPh>
    <phoneticPr fontId="1"/>
  </si>
  <si>
    <t>③算定単位（②÷1,000㎡）</t>
    <rPh sb="1" eb="3">
      <t>サンテイ</t>
    </rPh>
    <rPh sb="3" eb="5">
      <t>タンイ</t>
    </rPh>
    <phoneticPr fontId="1"/>
  </si>
  <si>
    <t>（２）テナント事業者管理把握分</t>
    <rPh sb="7" eb="10">
      <t>ジギョウシャ</t>
    </rPh>
    <rPh sb="10" eb="12">
      <t>カンリ</t>
    </rPh>
    <rPh sb="12" eb="14">
      <t>ハアク</t>
    </rPh>
    <rPh sb="14" eb="15">
      <t>ブン</t>
    </rPh>
    <phoneticPr fontId="1"/>
  </si>
  <si>
    <t>（３）特定百貨店店舗分</t>
    <rPh sb="3" eb="5">
      <t>トクテイ</t>
    </rPh>
    <rPh sb="5" eb="7">
      <t>ヒャッカ</t>
    </rPh>
    <rPh sb="8" eb="10">
      <t>テンポ</t>
    </rPh>
    <rPh sb="10" eb="11">
      <t>ブン</t>
    </rPh>
    <phoneticPr fontId="1"/>
  </si>
  <si>
    <t>（４）映画館運営事業者分</t>
    <rPh sb="3" eb="6">
      <t>エイガカン</t>
    </rPh>
    <rPh sb="6" eb="11">
      <t>ウンエイジギョウシャ</t>
    </rPh>
    <rPh sb="11" eb="12">
      <t>ブン</t>
    </rPh>
    <phoneticPr fontId="1"/>
  </si>
  <si>
    <t>①が1,000㎡未満⇒1,000㎡とみなす
①が1,000㎡超⇒1,000㎡未満切捨て</t>
    <rPh sb="8" eb="10">
      <t>ミマン</t>
    </rPh>
    <rPh sb="30" eb="31">
      <t>コ</t>
    </rPh>
    <rPh sb="38" eb="40">
      <t>ミマン</t>
    </rPh>
    <rPh sb="40" eb="42">
      <t>キリス</t>
    </rPh>
    <phoneticPr fontId="1"/>
  </si>
  <si>
    <t xml:space="preserve">⑥１日あたりの支給額（200,000円×③×⑤÷④） </t>
    <rPh sb="2" eb="3">
      <t>ニチ</t>
    </rPh>
    <rPh sb="7" eb="10">
      <t>シキュウガク</t>
    </rPh>
    <rPh sb="18" eb="19">
      <t>エン</t>
    </rPh>
    <phoneticPr fontId="1"/>
  </si>
  <si>
    <t>⑦テナント店舗数</t>
    <rPh sb="5" eb="8">
      <t>テンポスウ</t>
    </rPh>
    <phoneticPr fontId="1"/>
  </si>
  <si>
    <t>⑧特定百貨店店舗数</t>
    <rPh sb="1" eb="6">
      <t>トクテイヒャッカテン</t>
    </rPh>
    <rPh sb="6" eb="9">
      <t>テンポスウ</t>
    </rPh>
    <phoneticPr fontId="1"/>
  </si>
  <si>
    <t>⑨店舗数計（⑦＋⑧）</t>
    <rPh sb="1" eb="4">
      <t>テンポスウ</t>
    </rPh>
    <rPh sb="4" eb="5">
      <t>ケイ</t>
    </rPh>
    <phoneticPr fontId="1"/>
  </si>
  <si>
    <t>⑩１日あたりの支給額（2,000円×⑨×⑤÷④）</t>
    <rPh sb="2" eb="3">
      <t>ニチ</t>
    </rPh>
    <rPh sb="7" eb="10">
      <t>シキュウガク</t>
    </rPh>
    <rPh sb="16" eb="17">
      <t>エン</t>
    </rPh>
    <phoneticPr fontId="1"/>
  </si>
  <si>
    <t>⑪１日あたりの支給額（20,000円×⑧×⑤÷④）</t>
    <rPh sb="2" eb="3">
      <t>ニチ</t>
    </rPh>
    <rPh sb="7" eb="10">
      <t>シキュウガク</t>
    </rPh>
    <rPh sb="17" eb="18">
      <t>エン</t>
    </rPh>
    <phoneticPr fontId="1"/>
  </si>
  <si>
    <t>⑬時短営業要請に応じたことにより
　上映できないこととなった映画の回数</t>
    <rPh sb="1" eb="3">
      <t>ジタン</t>
    </rPh>
    <rPh sb="3" eb="5">
      <t>エイギョウ</t>
    </rPh>
    <phoneticPr fontId="1"/>
  </si>
  <si>
    <t>⑭時短営業の期間中に本来上映する予定
　であった映画の回数（注３）</t>
    <rPh sb="3" eb="5">
      <t>エイギョウ</t>
    </rPh>
    <phoneticPr fontId="1"/>
  </si>
  <si>
    <t>⑮１日あたりの支給額（20,000円×⑫×⑬÷⑭）</t>
    <rPh sb="2" eb="3">
      <t>ニチ</t>
    </rPh>
    <rPh sb="7" eb="10">
      <t>シキュウガク</t>
    </rPh>
    <rPh sb="17" eb="18">
      <t>エン</t>
    </rPh>
    <phoneticPr fontId="1"/>
  </si>
  <si>
    <t>⑫対象映画館の常設スクリーン数</t>
    <rPh sb="1" eb="3">
      <t>タイショウ</t>
    </rPh>
    <rPh sb="3" eb="6">
      <t>エイガカン</t>
    </rPh>
    <rPh sb="7" eb="9">
      <t>ジョウセツ</t>
    </rPh>
    <rPh sb="14" eb="15">
      <t>スウ</t>
    </rPh>
    <phoneticPr fontId="1"/>
  </si>
  <si>
    <r>
      <t>⑤要請に応じて短縮した営業時間（注２）
（</t>
    </r>
    <r>
      <rPr>
        <sz val="12"/>
        <color rgb="FFFF0000"/>
        <rFont val="BIZ UD明朝 Medium"/>
        <family val="1"/>
        <charset val="128"/>
      </rPr>
      <t>本来の閉店時間－午後８時</t>
    </r>
    <r>
      <rPr>
        <sz val="12"/>
        <rFont val="BIZ UD明朝 Medium"/>
        <family val="1"/>
        <charset val="128"/>
      </rPr>
      <t>）</t>
    </r>
    <rPh sb="1" eb="3">
      <t>ヨウセイ</t>
    </rPh>
    <rPh sb="4" eb="5">
      <t>オウ</t>
    </rPh>
    <rPh sb="7" eb="9">
      <t>タンシュク</t>
    </rPh>
    <rPh sb="11" eb="15">
      <t>エイギョウジカン</t>
    </rPh>
    <rPh sb="16" eb="17">
      <t>チュウ</t>
    </rPh>
    <rPh sb="21" eb="23">
      <t>ホンライ</t>
    </rPh>
    <rPh sb="24" eb="26">
      <t>ヘイテン</t>
    </rPh>
    <rPh sb="26" eb="28">
      <t>ジカン</t>
    </rPh>
    <rPh sb="29" eb="31">
      <t>ゴゴ</t>
    </rPh>
    <rPh sb="32" eb="33">
      <t>ジ</t>
    </rPh>
    <phoneticPr fontId="1"/>
  </si>
  <si>
    <r>
      <rPr>
        <u val="double"/>
        <sz val="12"/>
        <color rgb="FFFF0000"/>
        <rFont val="BIZ UD明朝 Medium"/>
        <family val="1"/>
        <charset val="128"/>
      </rPr>
      <t>午後８時以降</t>
    </r>
    <r>
      <rPr>
        <sz val="12"/>
        <rFont val="BIZ UD明朝 Medium"/>
        <family val="1"/>
        <charset val="128"/>
      </rPr>
      <t>で、短縮した時間数を記載</t>
    </r>
    <phoneticPr fontId="1"/>
  </si>
  <si>
    <t>（注１）本来の営業時間が日によって異なる場合は、特定の曜日を選択して記載。
　　　　分単位の端数については、３０分以下は「０．５時間」、３０分超６０分未満は「１時間」とみなす。</t>
    <rPh sb="1" eb="2">
      <t>チュウ</t>
    </rPh>
    <rPh sb="4" eb="6">
      <t>ホンライ</t>
    </rPh>
    <rPh sb="7" eb="9">
      <t>エイギョウ</t>
    </rPh>
    <rPh sb="9" eb="11">
      <t>ジカン</t>
    </rPh>
    <rPh sb="12" eb="13">
      <t>ヒ</t>
    </rPh>
    <rPh sb="17" eb="18">
      <t>コト</t>
    </rPh>
    <rPh sb="20" eb="22">
      <t>バアイ</t>
    </rPh>
    <rPh sb="24" eb="26">
      <t>トクテイ</t>
    </rPh>
    <rPh sb="27" eb="29">
      <t>ヨウビ</t>
    </rPh>
    <rPh sb="30" eb="32">
      <t>センタク</t>
    </rPh>
    <rPh sb="34" eb="36">
      <t>キサイ</t>
    </rPh>
    <rPh sb="42" eb="45">
      <t>フンタンイ</t>
    </rPh>
    <rPh sb="46" eb="48">
      <t>ハスウ</t>
    </rPh>
    <rPh sb="56" eb="57">
      <t>プン</t>
    </rPh>
    <rPh sb="57" eb="59">
      <t>イカ</t>
    </rPh>
    <rPh sb="64" eb="66">
      <t>ジカン</t>
    </rPh>
    <rPh sb="70" eb="71">
      <t>プン</t>
    </rPh>
    <rPh sb="71" eb="72">
      <t>ゴ</t>
    </rPh>
    <rPh sb="74" eb="75">
      <t>プン</t>
    </rPh>
    <rPh sb="75" eb="77">
      <t>ミマン</t>
    </rPh>
    <rPh sb="80" eb="82">
      <t>ジカン</t>
    </rPh>
    <phoneticPr fontId="1"/>
  </si>
  <si>
    <t>（注２）休業した場合や午後8時よりも早く閉店した場合でも、短縮した営業時間は午後8時以降の時間数を計上
        します。</t>
    <rPh sb="1" eb="2">
      <t>チュウ</t>
    </rPh>
    <rPh sb="4" eb="6">
      <t>キュウギョウ</t>
    </rPh>
    <rPh sb="8" eb="10">
      <t>バアイ</t>
    </rPh>
    <rPh sb="11" eb="13">
      <t>ゴゴ</t>
    </rPh>
    <rPh sb="14" eb="15">
      <t>ジ</t>
    </rPh>
    <rPh sb="18" eb="19">
      <t>ハヤ</t>
    </rPh>
    <rPh sb="20" eb="22">
      <t>ヘイテン</t>
    </rPh>
    <rPh sb="24" eb="26">
      <t>バアイ</t>
    </rPh>
    <rPh sb="29" eb="31">
      <t>タンシュク</t>
    </rPh>
    <rPh sb="33" eb="35">
      <t>エイギョウ</t>
    </rPh>
    <rPh sb="35" eb="37">
      <t>ジカン</t>
    </rPh>
    <rPh sb="38" eb="40">
      <t>ゴゴ</t>
    </rPh>
    <rPh sb="41" eb="42">
      <t>ジ</t>
    </rPh>
    <rPh sb="42" eb="44">
      <t>イコウ</t>
    </rPh>
    <rPh sb="45" eb="48">
      <t>ジカンスウ</t>
    </rPh>
    <rPh sb="49" eb="51">
      <t>ケイジョウ</t>
    </rPh>
    <phoneticPr fontId="1"/>
  </si>
  <si>
    <t>(裏面に続く。)</t>
    <rPh sb="1" eb="3">
      <t>リメン</t>
    </rPh>
    <rPh sb="4" eb="5">
      <t>ツヅ</t>
    </rPh>
    <phoneticPr fontId="1"/>
  </si>
  <si>
    <t>⑯要請に応じた日数
（まん延防止等重点措置：8月8日～8月19日）</t>
    <rPh sb="1" eb="3">
      <t>ヨウセイ</t>
    </rPh>
    <rPh sb="4" eb="5">
      <t>オウ</t>
    </rPh>
    <rPh sb="7" eb="9">
      <t>ニッスウ</t>
    </rPh>
    <rPh sb="13" eb="14">
      <t>エン</t>
    </rPh>
    <rPh sb="14" eb="16">
      <t>ボウシ</t>
    </rPh>
    <rPh sb="16" eb="17">
      <t>トウ</t>
    </rPh>
    <rPh sb="17" eb="19">
      <t>ジュウテン</t>
    </rPh>
    <rPh sb="19" eb="21">
      <t>ソチ</t>
    </rPh>
    <rPh sb="23" eb="24">
      <t>ガツ</t>
    </rPh>
    <rPh sb="25" eb="26">
      <t>ニチ</t>
    </rPh>
    <rPh sb="28" eb="29">
      <t>ガツ</t>
    </rPh>
    <rPh sb="31" eb="32">
      <t>ニチ</t>
    </rPh>
    <phoneticPr fontId="1"/>
  </si>
  <si>
    <t>⑰要請に応じた日数
（緊急事態措置：8月20日～9月12日）</t>
    <rPh sb="1" eb="3">
      <t>ヨウセイ</t>
    </rPh>
    <rPh sb="4" eb="5">
      <t>オウ</t>
    </rPh>
    <rPh sb="7" eb="9">
      <t>ニッスウ</t>
    </rPh>
    <rPh sb="11" eb="13">
      <t>キンキュウ</t>
    </rPh>
    <rPh sb="13" eb="15">
      <t>ジタイ</t>
    </rPh>
    <rPh sb="15" eb="17">
      <t>ソチ</t>
    </rPh>
    <rPh sb="19" eb="20">
      <t>ガツ</t>
    </rPh>
    <rPh sb="22" eb="23">
      <t>ニチ</t>
    </rPh>
    <rPh sb="25" eb="26">
      <t>ガツ</t>
    </rPh>
    <rPh sb="28" eb="29">
      <t>ニチ</t>
    </rPh>
    <phoneticPr fontId="1"/>
  </si>
  <si>
    <t>⑱要請に応じた日数（⑯＋⑰）</t>
    <rPh sb="1" eb="3">
      <t>ヨウセイ</t>
    </rPh>
    <rPh sb="4" eb="5">
      <t>オウ</t>
    </rPh>
    <rPh sb="7" eb="9">
      <t>ニッスウ</t>
    </rPh>
    <phoneticPr fontId="1"/>
  </si>
  <si>
    <t>申請金額((⑥＋⑩＋⑪＋⑮)×⑱)</t>
    <rPh sb="0" eb="4">
      <t>シンセイキンガク</t>
    </rPh>
    <phoneticPr fontId="1"/>
  </si>
  <si>
    <t>要請期間中に午後９時以降で、上映できなかった映画の回数を記載</t>
    <rPh sb="0" eb="2">
      <t>ヨウセイ</t>
    </rPh>
    <rPh sb="2" eb="5">
      <t>キカンチュウ</t>
    </rPh>
    <rPh sb="14" eb="16">
      <t>ジョウエイ</t>
    </rPh>
    <rPh sb="22" eb="24">
      <t>エイガ</t>
    </rPh>
    <rPh sb="25" eb="27">
      <t>カイスウ</t>
    </rPh>
    <phoneticPr fontId="1"/>
  </si>
  <si>
    <r>
      <t xml:space="preserve">９～１２日間
</t>
    </r>
    <r>
      <rPr>
        <b/>
        <sz val="12"/>
        <color rgb="FFFF0000"/>
        <rFont val="BIZ UD明朝 Medium"/>
        <family val="1"/>
        <charset val="128"/>
      </rPr>
      <t>※対象：重点措置区域のみ</t>
    </r>
    <rPh sb="4" eb="5">
      <t>ニチ</t>
    </rPh>
    <rPh sb="5" eb="6">
      <t>カン</t>
    </rPh>
    <rPh sb="8" eb="10">
      <t>タイショウ</t>
    </rPh>
    <rPh sb="11" eb="13">
      <t>ジュウテン</t>
    </rPh>
    <rPh sb="13" eb="17">
      <t>ソチクイキ</t>
    </rPh>
    <phoneticPr fontId="1"/>
  </si>
  <si>
    <t>最大３６日</t>
    <rPh sb="0" eb="2">
      <t>サイダイ</t>
    </rPh>
    <rPh sb="4" eb="5">
      <t>ニチ</t>
    </rPh>
    <phoneticPr fontId="1"/>
  </si>
  <si>
    <r>
      <t xml:space="preserve">２２～２４日間
</t>
    </r>
    <r>
      <rPr>
        <b/>
        <sz val="12"/>
        <color rgb="FFFF0000"/>
        <rFont val="BIZ UD明朝 Medium"/>
        <family val="1"/>
        <charset val="128"/>
      </rPr>
      <t>※対象：県内全域（３５市町村）</t>
    </r>
    <rPh sb="5" eb="6">
      <t>ニチ</t>
    </rPh>
    <rPh sb="6" eb="7">
      <t>カン</t>
    </rPh>
    <rPh sb="9" eb="11">
      <t>タイショウ</t>
    </rPh>
    <rPh sb="12" eb="14">
      <t>ケンナイ</t>
    </rPh>
    <rPh sb="14" eb="16">
      <t>ゼンイキ</t>
    </rPh>
    <rPh sb="19" eb="22">
      <t>シチョウソン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</si>
</sst>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font>
    <font>
      <sz val="6"/>
      <name val="游ゴシック"/>
      <family val="2"/>
      <charset val="128"/>
    </font>
    <font>
      <sz val="11"/>
      <color theme="1"/>
      <name val="游ゴシック"/>
      <family val="2"/>
      <charset val="128"/>
    </font>
    <font>
      <sz val="11"/>
      <name val="游ゴシック"/>
      <family val="2"/>
      <charset val="128"/>
    </font>
    <font>
      <b/>
      <sz val="11"/>
      <name val="游ゴシック"/>
      <family val="3"/>
      <charset val="128"/>
    </font>
    <font>
      <sz val="11"/>
      <name val="BIZ UD明朝 Medium"/>
      <family val="1"/>
      <charset val="128"/>
    </font>
    <font>
      <b/>
      <sz val="18"/>
      <name val="BIZ UDゴシック"/>
      <family val="3"/>
      <charset val="128"/>
    </font>
    <font>
      <b/>
      <sz val="14"/>
      <name val="BIZ UDゴシック"/>
      <family val="3"/>
      <charset val="128"/>
    </font>
    <font>
      <b/>
      <sz val="12"/>
      <color rgb="FFFF0000"/>
      <name val="BIZ UDゴシック"/>
      <family val="3"/>
      <charset val="128"/>
    </font>
    <font>
      <sz val="14"/>
      <name val="BIZ UDゴシック"/>
      <family val="3"/>
      <charset val="128"/>
    </font>
    <font>
      <sz val="12"/>
      <name val="BIZ UD明朝 Medium"/>
      <family val="1"/>
      <charset val="128"/>
    </font>
    <font>
      <b/>
      <sz val="12"/>
      <name val="BIZ UD明朝 Medium"/>
      <family val="1"/>
      <charset val="128"/>
    </font>
    <font>
      <sz val="12"/>
      <color rgb="FFFF0000"/>
      <name val="BIZ UDゴシック"/>
      <family val="3"/>
      <charset val="128"/>
    </font>
    <font>
      <b/>
      <sz val="12"/>
      <color rgb="FFFF0000"/>
      <name val="BIZ UD明朝 Medium"/>
      <family val="1"/>
      <charset val="128"/>
    </font>
    <font>
      <b/>
      <u val="double"/>
      <sz val="16"/>
      <name val="BIZ UD明朝 Medium"/>
      <family val="1"/>
      <charset val="128"/>
    </font>
    <font>
      <b/>
      <u/>
      <sz val="12"/>
      <name val="BIZ UD明朝 Medium"/>
      <family val="1"/>
      <charset val="128"/>
    </font>
    <font>
      <b/>
      <sz val="22"/>
      <name val="BIZ UDゴシック"/>
      <family val="3"/>
      <charset val="128"/>
    </font>
    <font>
      <sz val="12"/>
      <color rgb="FFFF0000"/>
      <name val="BIZ UD明朝 Medium"/>
      <family val="1"/>
      <charset val="128"/>
    </font>
    <font>
      <u val="double"/>
      <sz val="12"/>
      <color rgb="FFFF0000"/>
      <name val="BIZ UD明朝 Medium"/>
      <family val="1"/>
      <charset val="128"/>
    </font>
  </fonts>
  <fills count="3">
    <fill>
      <patternFill patternType="none"/>
    </fill>
    <fill>
      <patternFill patternType="gray125"/>
    </fill>
    <fill>
      <patternFill patternType="solid">
        <fgColor theme="7" tint="0.59999389629810485"/>
        <bgColor indexed="64"/>
      </patternFill>
    </fill>
  </fills>
  <borders count="1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10" fillId="2" borderId="6" xfId="0" applyFont="1" applyFill="1" applyBorder="1" applyProtection="1">
      <alignment vertical="center"/>
      <protection locked="0"/>
    </xf>
    <xf numFmtId="0" fontId="10" fillId="2" borderId="2" xfId="0" applyFont="1" applyFill="1" applyBorder="1" applyProtection="1">
      <alignment vertical="center"/>
      <protection locked="0"/>
    </xf>
    <xf numFmtId="0" fontId="10" fillId="0" borderId="2" xfId="0" applyFont="1" applyBorder="1" applyProtection="1">
      <alignment vertical="center"/>
    </xf>
    <xf numFmtId="38" fontId="10" fillId="0" borderId="9" xfId="1" applyFont="1" applyBorder="1" applyProtection="1">
      <alignment vertical="center"/>
    </xf>
    <xf numFmtId="38" fontId="10" fillId="2" borderId="6" xfId="1" applyFont="1" applyFill="1" applyBorder="1" applyProtection="1">
      <alignment vertical="center"/>
      <protection locked="0"/>
    </xf>
    <xf numFmtId="38" fontId="10" fillId="0" borderId="2" xfId="1" applyFont="1" applyBorder="1" applyProtection="1">
      <alignment vertical="center"/>
    </xf>
    <xf numFmtId="38" fontId="10" fillId="0" borderId="12" xfId="1" applyFont="1" applyBorder="1" applyProtection="1">
      <alignment vertical="center"/>
    </xf>
    <xf numFmtId="38" fontId="10" fillId="0" borderId="9" xfId="1" applyFont="1" applyBorder="1" applyAlignment="1" applyProtection="1">
      <alignment horizontal="right" vertical="center"/>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0" fillId="0" borderId="2" xfId="0" applyFont="1" applyFill="1" applyBorder="1" applyProtection="1">
      <alignment vertical="center"/>
    </xf>
    <xf numFmtId="0" fontId="3" fillId="0" borderId="0" xfId="0" applyFont="1" applyProtection="1">
      <alignment vertical="center"/>
    </xf>
    <xf numFmtId="0" fontId="16"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Protection="1">
      <alignment vertical="center"/>
    </xf>
    <xf numFmtId="0" fontId="10" fillId="0" borderId="5" xfId="0" applyFont="1" applyBorder="1" applyProtection="1">
      <alignment vertical="center"/>
    </xf>
    <xf numFmtId="0" fontId="10" fillId="0" borderId="8" xfId="0" applyFont="1" applyBorder="1" applyProtection="1">
      <alignment vertical="center"/>
    </xf>
    <xf numFmtId="0" fontId="4" fillId="0" borderId="0" xfId="0" applyFont="1" applyProtection="1">
      <alignment vertical="center"/>
    </xf>
    <xf numFmtId="0" fontId="8" fillId="0" borderId="0" xfId="0" applyFont="1" applyAlignment="1" applyProtection="1">
      <alignment horizontal="right" vertical="center"/>
    </xf>
    <xf numFmtId="0" fontId="4" fillId="0" borderId="0" xfId="0" applyFont="1" applyAlignment="1" applyProtection="1">
      <alignment horizontal="right" vertical="center"/>
    </xf>
    <xf numFmtId="0" fontId="9" fillId="0" borderId="0" xfId="0" applyFo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0" fillId="0" borderId="6" xfId="0" applyFont="1" applyBorder="1" applyProtection="1">
      <alignment vertical="center"/>
    </xf>
    <xf numFmtId="0" fontId="10" fillId="0" borderId="7" xfId="0" applyFont="1" applyBorder="1" applyProtection="1">
      <alignment vertical="center"/>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wrapText="1"/>
    </xf>
    <xf numFmtId="0" fontId="10" fillId="0" borderId="1" xfId="0" applyFont="1" applyBorder="1" applyProtection="1">
      <alignment vertical="center"/>
    </xf>
    <xf numFmtId="0" fontId="10" fillId="0" borderId="3" xfId="0" applyFont="1" applyBorder="1" applyProtection="1">
      <alignment vertical="center"/>
    </xf>
    <xf numFmtId="20" fontId="3" fillId="0" borderId="0" xfId="0" applyNumberFormat="1" applyFont="1" applyProtection="1">
      <alignment vertical="center"/>
    </xf>
    <xf numFmtId="0" fontId="10" fillId="0" borderId="1" xfId="0" applyFont="1" applyBorder="1" applyAlignment="1" applyProtection="1">
      <alignment vertical="center" wrapText="1"/>
    </xf>
    <xf numFmtId="0" fontId="10" fillId="0" borderId="8" xfId="0" applyFont="1" applyBorder="1" applyAlignment="1" applyProtection="1">
      <alignment vertical="center" shrinkToFit="1"/>
    </xf>
    <xf numFmtId="0" fontId="10" fillId="0" borderId="9" xfId="0" applyFont="1" applyBorder="1" applyAlignment="1" applyProtection="1">
      <alignment vertical="center" shrinkToFit="1"/>
    </xf>
    <xf numFmtId="0" fontId="10" fillId="0" borderId="9" xfId="0" applyFont="1" applyBorder="1" applyProtection="1">
      <alignment vertical="center"/>
    </xf>
    <xf numFmtId="0" fontId="10" fillId="0" borderId="10" xfId="0" applyFont="1" applyBorder="1" applyProtection="1">
      <alignment vertical="center"/>
    </xf>
    <xf numFmtId="0" fontId="10" fillId="0" borderId="0" xfId="0" applyFont="1" applyBorder="1" applyAlignment="1" applyProtection="1">
      <alignment vertical="center" wrapText="1"/>
    </xf>
    <xf numFmtId="0" fontId="5" fillId="0" borderId="0" xfId="0" applyFont="1" applyProtection="1">
      <alignment vertical="center"/>
    </xf>
    <xf numFmtId="0" fontId="10" fillId="0" borderId="7" xfId="0" applyFont="1" applyBorder="1" applyAlignment="1" applyProtection="1">
      <alignment vertical="center" shrinkToFit="1"/>
    </xf>
    <xf numFmtId="0" fontId="10" fillId="0" borderId="3" xfId="0" applyFont="1" applyBorder="1" applyAlignment="1" applyProtection="1">
      <alignment vertical="center" shrinkToFit="1"/>
    </xf>
    <xf numFmtId="0" fontId="13" fillId="0" borderId="3" xfId="0" applyFont="1" applyBorder="1" applyAlignment="1" applyProtection="1">
      <alignment vertical="center" wrapText="1"/>
    </xf>
    <xf numFmtId="0" fontId="10" fillId="0" borderId="0" xfId="0" applyFont="1" applyProtection="1">
      <alignment vertical="center"/>
    </xf>
    <xf numFmtId="0" fontId="11" fillId="0" borderId="0" xfId="0" applyFont="1" applyAlignment="1" applyProtection="1">
      <alignment horizontal="right" vertical="center"/>
    </xf>
    <xf numFmtId="0" fontId="10" fillId="0" borderId="4" xfId="0" applyFont="1" applyBorder="1" applyAlignment="1" applyProtection="1">
      <alignment vertical="center" shrinkToFit="1"/>
    </xf>
    <xf numFmtId="0" fontId="10" fillId="0" borderId="11" xfId="0" applyFont="1" applyBorder="1" applyAlignment="1" applyProtection="1">
      <alignment vertical="center" shrinkToFit="1"/>
    </xf>
    <xf numFmtId="0" fontId="10" fillId="0" borderId="12" xfId="0" applyFont="1" applyBorder="1" applyProtection="1">
      <alignment vertical="center"/>
    </xf>
    <xf numFmtId="0" fontId="10" fillId="0" borderId="13" xfId="0" applyFont="1" applyBorder="1" applyProtection="1">
      <alignment vertical="center"/>
    </xf>
    <xf numFmtId="0" fontId="14" fillId="0" borderId="0" xfId="0" applyFont="1" applyAlignment="1" applyProtection="1">
      <alignment horizontal="right" vertical="center"/>
    </xf>
    <xf numFmtId="0" fontId="12" fillId="0" borderId="14" xfId="0" applyFont="1" applyBorder="1" applyAlignment="1" applyProtection="1">
      <alignment horizontal="left" vertical="center" wrapText="1"/>
    </xf>
    <xf numFmtId="0" fontId="10" fillId="0" borderId="2"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8" xfId="0" applyFont="1" applyBorder="1" applyAlignment="1" applyProtection="1">
      <alignment vertical="center"/>
    </xf>
    <xf numFmtId="0" fontId="10" fillId="0" borderId="9" xfId="0" applyFont="1" applyBorder="1" applyAlignment="1" applyProtection="1">
      <alignment vertical="center"/>
    </xf>
    <xf numFmtId="0" fontId="15" fillId="0" borderId="10" xfId="0" applyFont="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833437</xdr:colOff>
      <xdr:row>7</xdr:row>
      <xdr:rowOff>285749</xdr:rowOff>
    </xdr:from>
    <xdr:to>
      <xdr:col>2</xdr:col>
      <xdr:colOff>1111249</xdr:colOff>
      <xdr:row>9</xdr:row>
      <xdr:rowOff>79375</xdr:rowOff>
    </xdr:to>
    <xdr:cxnSp macro="">
      <xdr:nvCxnSpPr>
        <xdr:cNvPr id="3" name="直線矢印コネクタ 2">
          <a:extLst>
            <a:ext uri="{FF2B5EF4-FFF2-40B4-BE49-F238E27FC236}">
              <a16:creationId xmlns:a16="http://schemas.microsoft.com/office/drawing/2014/main" id="{F9F6478F-CC07-4AD5-81F0-A9EBF61F9B39}"/>
            </a:ext>
          </a:extLst>
        </xdr:cNvPr>
        <xdr:cNvCxnSpPr/>
      </xdr:nvCxnSpPr>
      <xdr:spPr>
        <a:xfrm flipH="1">
          <a:off x="4349750" y="2246312"/>
          <a:ext cx="277812" cy="40481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1127124</xdr:colOff>
      <xdr:row>7</xdr:row>
      <xdr:rowOff>23811</xdr:rowOff>
    </xdr:from>
    <xdr:to>
      <xdr:col>4</xdr:col>
      <xdr:colOff>2532062</xdr:colOff>
      <xdr:row>8</xdr:row>
      <xdr:rowOff>174624</xdr:rowOff>
    </xdr:to>
    <xdr:sp macro="" textlink="">
      <xdr:nvSpPr>
        <xdr:cNvPr id="4" name="テキスト ボックス 3">
          <a:extLst>
            <a:ext uri="{FF2B5EF4-FFF2-40B4-BE49-F238E27FC236}">
              <a16:creationId xmlns:a16="http://schemas.microsoft.com/office/drawing/2014/main" id="{12EF4B3A-B87B-4A5B-989E-175D7F2D9AF0}"/>
            </a:ext>
          </a:extLst>
        </xdr:cNvPr>
        <xdr:cNvSpPr txBox="1"/>
      </xdr:nvSpPr>
      <xdr:spPr>
        <a:xfrm>
          <a:off x="4643437" y="1984374"/>
          <a:ext cx="3563938" cy="4921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ゴシック" panose="020B0400000000000000" pitchFamily="49" charset="-128"/>
              <a:ea typeface="BIZ UDゴシック" panose="020B0400000000000000" pitchFamily="49" charset="-128"/>
            </a:rPr>
            <a:t>別紙①（自己利用部分面積算定シート）から算定した結果を</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実際の面積</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に転記してください。</a:t>
          </a:r>
          <a:endParaRPr kumimoji="1" lang="en-US" altLang="ja-JP" sz="1200">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1476375</xdr:colOff>
      <xdr:row>0</xdr:row>
      <xdr:rowOff>42863</xdr:rowOff>
    </xdr:from>
    <xdr:to>
      <xdr:col>4</xdr:col>
      <xdr:colOff>2581275</xdr:colOff>
      <xdr:row>0</xdr:row>
      <xdr:rowOff>477838</xdr:rowOff>
    </xdr:to>
    <xdr:sp macro="" textlink="">
      <xdr:nvSpPr>
        <xdr:cNvPr id="5" name="テキスト ボックス 3">
          <a:extLst>
            <a:ext uri="{FF2B5EF4-FFF2-40B4-BE49-F238E27FC236}">
              <a16:creationId xmlns:a16="http://schemas.microsoft.com/office/drawing/2014/main" id="{5AF107D2-5047-4CE0-A241-0C4829FD8003}"/>
            </a:ext>
          </a:extLst>
        </xdr:cNvPr>
        <xdr:cNvSpPr txBox="1"/>
      </xdr:nvSpPr>
      <xdr:spPr>
        <a:xfrm>
          <a:off x="4992688" y="42863"/>
          <a:ext cx="3263900" cy="43497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ja-JP" sz="1400" b="1" kern="100">
              <a:solidFill>
                <a:srgbClr val="0070C0"/>
              </a:solidFill>
              <a:effectLst/>
              <a:latin typeface="Century" panose="02040604050505020304" pitchFamily="18" charset="0"/>
              <a:ea typeface="BIZ UDゴシック" panose="020B0400000000000000" pitchFamily="49" charset="-128"/>
              <a:cs typeface="Times New Roman" panose="02020603050405020304" pitchFamily="18" charset="0"/>
            </a:rPr>
            <a:t>（大規模施設・テナント用　第２弾）</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3BC8D-047F-4429-BE97-BE0E4396C354}">
  <dimension ref="A1:G42"/>
  <sheetViews>
    <sheetView showZeros="0" tabSelected="1" view="pageBreakPreview" zoomScale="60" zoomScaleNormal="70" workbookViewId="0">
      <selection activeCell="C12" sqref="C12"/>
    </sheetView>
  </sheetViews>
  <sheetFormatPr defaultRowHeight="18" x14ac:dyDescent="0.55000000000000004"/>
  <cols>
    <col min="1" max="1" width="13.08203125" style="14" customWidth="1"/>
    <col min="2" max="2" width="33" style="14" customWidth="1"/>
    <col min="3" max="3" width="22.6640625" style="14" customWidth="1"/>
    <col min="4" max="4" width="5.58203125" style="14" customWidth="1"/>
    <col min="5" max="5" width="34.1640625" style="14" customWidth="1"/>
    <col min="6" max="16384" width="8.6640625" style="14"/>
  </cols>
  <sheetData>
    <row r="1" spans="1:7" ht="38.5" customHeight="1" x14ac:dyDescent="0.55000000000000004"/>
    <row r="2" spans="1:7" ht="36.5" customHeight="1" x14ac:dyDescent="0.55000000000000004">
      <c r="A2" s="15" t="s">
        <v>13</v>
      </c>
      <c r="B2" s="16"/>
      <c r="C2" s="16"/>
      <c r="D2" s="16"/>
      <c r="E2" s="16"/>
    </row>
    <row r="3" spans="1:7" ht="27" customHeight="1" thickBot="1" x14ac:dyDescent="0.6">
      <c r="A3" s="17" t="s">
        <v>7</v>
      </c>
    </row>
    <row r="4" spans="1:7" x14ac:dyDescent="0.55000000000000004">
      <c r="A4" s="18" t="s">
        <v>6</v>
      </c>
      <c r="B4" s="9"/>
      <c r="C4" s="9"/>
      <c r="D4" s="9"/>
      <c r="E4" s="10"/>
    </row>
    <row r="5" spans="1:7" ht="36" customHeight="1" thickBot="1" x14ac:dyDescent="0.6">
      <c r="A5" s="19" t="s">
        <v>0</v>
      </c>
      <c r="B5" s="11"/>
      <c r="C5" s="11"/>
      <c r="D5" s="11"/>
      <c r="E5" s="12"/>
    </row>
    <row r="6" spans="1:7" ht="22.5" customHeight="1" x14ac:dyDescent="0.55000000000000004">
      <c r="B6" s="20"/>
      <c r="E6" s="21" t="s">
        <v>19</v>
      </c>
    </row>
    <row r="7" spans="1:7" ht="14.5" customHeight="1" x14ac:dyDescent="0.55000000000000004">
      <c r="B7" s="20"/>
      <c r="E7" s="22"/>
    </row>
    <row r="8" spans="1:7" ht="27" customHeight="1" x14ac:dyDescent="0.55000000000000004">
      <c r="A8" s="17" t="s">
        <v>8</v>
      </c>
    </row>
    <row r="9" spans="1:7" ht="21.5" customHeight="1" thickBot="1" x14ac:dyDescent="0.6">
      <c r="A9" s="23" t="s">
        <v>24</v>
      </c>
    </row>
    <row r="10" spans="1:7" ht="49" customHeight="1" x14ac:dyDescent="0.55000000000000004">
      <c r="A10" s="24" t="s">
        <v>25</v>
      </c>
      <c r="B10" s="25"/>
      <c r="C10" s="5"/>
      <c r="D10" s="26" t="s">
        <v>1</v>
      </c>
      <c r="E10" s="27" t="s">
        <v>10</v>
      </c>
    </row>
    <row r="11" spans="1:7" ht="49" customHeight="1" x14ac:dyDescent="0.55000000000000004">
      <c r="A11" s="28" t="s">
        <v>26</v>
      </c>
      <c r="B11" s="29"/>
      <c r="C11" s="6">
        <f>IF(C10=0,0,IF(C10&lt;1000,1000,ROUNDDOWN(C10,-3)))</f>
        <v>0</v>
      </c>
      <c r="D11" s="3" t="s">
        <v>1</v>
      </c>
      <c r="E11" s="30" t="s">
        <v>32</v>
      </c>
    </row>
    <row r="12" spans="1:7" ht="49" customHeight="1" x14ac:dyDescent="0.55000000000000004">
      <c r="A12" s="31" t="s">
        <v>28</v>
      </c>
      <c r="B12" s="3"/>
      <c r="C12" s="3">
        <f>IFERROR(C11/1000,0)</f>
        <v>0</v>
      </c>
      <c r="D12" s="3"/>
      <c r="E12" s="32"/>
    </row>
    <row r="13" spans="1:7" ht="49" customHeight="1" x14ac:dyDescent="0.55000000000000004">
      <c r="A13" s="28" t="s">
        <v>11</v>
      </c>
      <c r="B13" s="29"/>
      <c r="C13" s="2"/>
      <c r="D13" s="3" t="s">
        <v>2</v>
      </c>
      <c r="E13" s="30" t="s">
        <v>22</v>
      </c>
      <c r="G13" s="33"/>
    </row>
    <row r="14" spans="1:7" ht="49" customHeight="1" x14ac:dyDescent="0.55000000000000004">
      <c r="A14" s="34" t="s">
        <v>43</v>
      </c>
      <c r="B14" s="29"/>
      <c r="C14" s="2"/>
      <c r="D14" s="3" t="s">
        <v>2</v>
      </c>
      <c r="E14" s="30" t="s">
        <v>44</v>
      </c>
      <c r="G14" s="33"/>
    </row>
    <row r="15" spans="1:7" ht="49" customHeight="1" thickBot="1" x14ac:dyDescent="0.6">
      <c r="A15" s="35" t="s">
        <v>33</v>
      </c>
      <c r="B15" s="36"/>
      <c r="C15" s="4" t="str">
        <f>IFERROR(ROUNDUP(200000*C12*C14/C13,-3),"")</f>
        <v/>
      </c>
      <c r="D15" s="37" t="s">
        <v>3</v>
      </c>
      <c r="E15" s="38" t="s">
        <v>12</v>
      </c>
      <c r="G15" s="33"/>
    </row>
    <row r="16" spans="1:7" s="40" customFormat="1" ht="45.5" customHeight="1" x14ac:dyDescent="0.55000000000000004">
      <c r="A16" s="39" t="s">
        <v>45</v>
      </c>
      <c r="B16" s="39"/>
      <c r="C16" s="39"/>
      <c r="D16" s="39"/>
      <c r="E16" s="39"/>
      <c r="G16" s="40">
        <f>I13</f>
        <v>0</v>
      </c>
    </row>
    <row r="17" spans="1:5" ht="39.5" customHeight="1" x14ac:dyDescent="0.55000000000000004">
      <c r="A17" s="39" t="s">
        <v>46</v>
      </c>
      <c r="B17" s="39"/>
      <c r="C17" s="39"/>
      <c r="D17" s="39"/>
      <c r="E17" s="39"/>
    </row>
    <row r="19" spans="1:5" ht="21.5" customHeight="1" thickBot="1" x14ac:dyDescent="0.6">
      <c r="A19" s="23" t="s">
        <v>29</v>
      </c>
    </row>
    <row r="20" spans="1:5" ht="45.5" customHeight="1" x14ac:dyDescent="0.55000000000000004">
      <c r="A20" s="24" t="s">
        <v>34</v>
      </c>
      <c r="B20" s="25"/>
      <c r="C20" s="1"/>
      <c r="D20" s="26" t="s">
        <v>4</v>
      </c>
      <c r="E20" s="41" t="s">
        <v>14</v>
      </c>
    </row>
    <row r="21" spans="1:5" ht="45.5" customHeight="1" x14ac:dyDescent="0.55000000000000004">
      <c r="A21" s="28" t="s">
        <v>35</v>
      </c>
      <c r="B21" s="29"/>
      <c r="C21" s="2"/>
      <c r="D21" s="3" t="s">
        <v>4</v>
      </c>
      <c r="E21" s="42" t="s">
        <v>14</v>
      </c>
    </row>
    <row r="22" spans="1:5" ht="45.5" customHeight="1" x14ac:dyDescent="0.55000000000000004">
      <c r="A22" s="28" t="s">
        <v>36</v>
      </c>
      <c r="B22" s="29"/>
      <c r="C22" s="3">
        <f>SUM(C20:C21)</f>
        <v>0</v>
      </c>
      <c r="D22" s="3" t="s">
        <v>4</v>
      </c>
      <c r="E22" s="43" t="s">
        <v>18</v>
      </c>
    </row>
    <row r="23" spans="1:5" ht="45.5" customHeight="1" thickBot="1" x14ac:dyDescent="0.6">
      <c r="A23" s="35" t="s">
        <v>37</v>
      </c>
      <c r="B23" s="36"/>
      <c r="C23" s="8" t="str">
        <f>IF(C20+C21&lt;10," ",ROUNDUP(2000*C22*C14/C13,-3))</f>
        <v xml:space="preserve"> </v>
      </c>
      <c r="D23" s="37" t="s">
        <v>3</v>
      </c>
      <c r="E23" s="38" t="s">
        <v>12</v>
      </c>
    </row>
    <row r="24" spans="1:5" x14ac:dyDescent="0.55000000000000004">
      <c r="A24" s="44"/>
      <c r="B24" s="44"/>
      <c r="C24" s="44"/>
      <c r="D24" s="44"/>
      <c r="E24" s="45"/>
    </row>
    <row r="25" spans="1:5" ht="21.5" customHeight="1" thickBot="1" x14ac:dyDescent="0.6">
      <c r="A25" s="23" t="s">
        <v>30</v>
      </c>
      <c r="B25" s="44"/>
      <c r="C25" s="44"/>
      <c r="D25" s="44"/>
      <c r="E25" s="44"/>
    </row>
    <row r="26" spans="1:5" ht="45.5" customHeight="1" thickBot="1" x14ac:dyDescent="0.6">
      <c r="A26" s="46" t="s">
        <v>38</v>
      </c>
      <c r="B26" s="47"/>
      <c r="C26" s="7" t="str">
        <f>IFERROR(ROUNDUP(20000*C21*C14/C13,-3),"")</f>
        <v/>
      </c>
      <c r="D26" s="48" t="s">
        <v>3</v>
      </c>
      <c r="E26" s="49" t="s">
        <v>12</v>
      </c>
    </row>
    <row r="27" spans="1:5" x14ac:dyDescent="0.55000000000000004">
      <c r="E27" s="22"/>
    </row>
    <row r="28" spans="1:5" ht="24.5" customHeight="1" x14ac:dyDescent="0.55000000000000004">
      <c r="E28" s="50" t="s">
        <v>47</v>
      </c>
    </row>
    <row r="29" spans="1:5" ht="21.5" customHeight="1" x14ac:dyDescent="0.55000000000000004">
      <c r="A29" s="23" t="s">
        <v>31</v>
      </c>
    </row>
    <row r="30" spans="1:5" ht="36.5" customHeight="1" thickBot="1" x14ac:dyDescent="0.6">
      <c r="A30" s="51" t="s">
        <v>23</v>
      </c>
      <c r="B30" s="51"/>
      <c r="C30" s="51"/>
      <c r="D30" s="51"/>
      <c r="E30" s="51"/>
    </row>
    <row r="31" spans="1:5" ht="47.5" customHeight="1" x14ac:dyDescent="0.55000000000000004">
      <c r="A31" s="24" t="s">
        <v>42</v>
      </c>
      <c r="B31" s="25"/>
      <c r="C31" s="1"/>
      <c r="D31" s="26" t="s">
        <v>20</v>
      </c>
      <c r="E31" s="27"/>
    </row>
    <row r="32" spans="1:5" ht="47.5" customHeight="1" x14ac:dyDescent="0.55000000000000004">
      <c r="A32" s="34" t="s">
        <v>39</v>
      </c>
      <c r="B32" s="52"/>
      <c r="C32" s="2"/>
      <c r="D32" s="3" t="s">
        <v>5</v>
      </c>
      <c r="E32" s="30" t="s">
        <v>52</v>
      </c>
    </row>
    <row r="33" spans="1:5" ht="47.5" customHeight="1" x14ac:dyDescent="0.55000000000000004">
      <c r="A33" s="34" t="s">
        <v>40</v>
      </c>
      <c r="B33" s="52"/>
      <c r="C33" s="2"/>
      <c r="D33" s="3" t="s">
        <v>5</v>
      </c>
      <c r="E33" s="30" t="s">
        <v>15</v>
      </c>
    </row>
    <row r="34" spans="1:5" ht="47.5" customHeight="1" thickBot="1" x14ac:dyDescent="0.6">
      <c r="A34" s="35" t="s">
        <v>41</v>
      </c>
      <c r="B34" s="36"/>
      <c r="C34" s="4" t="str">
        <f>IFERROR(ROUNDUP(20000*C31*C32/C33,-3),"")</f>
        <v/>
      </c>
      <c r="D34" s="37" t="s">
        <v>3</v>
      </c>
      <c r="E34" s="38" t="s">
        <v>12</v>
      </c>
    </row>
    <row r="35" spans="1:5" x14ac:dyDescent="0.55000000000000004">
      <c r="A35" s="44" t="s">
        <v>21</v>
      </c>
      <c r="B35" s="44"/>
      <c r="C35" s="44"/>
      <c r="D35" s="44"/>
      <c r="E35" s="44"/>
    </row>
    <row r="36" spans="1:5" x14ac:dyDescent="0.55000000000000004">
      <c r="A36" s="44" t="s">
        <v>27</v>
      </c>
      <c r="B36" s="44"/>
      <c r="C36" s="44"/>
      <c r="D36" s="44"/>
      <c r="E36" s="44"/>
    </row>
    <row r="38" spans="1:5" ht="27" customHeight="1" thickBot="1" x14ac:dyDescent="0.6">
      <c r="A38" s="17" t="s">
        <v>9</v>
      </c>
    </row>
    <row r="39" spans="1:5" ht="47.5" customHeight="1" x14ac:dyDescent="0.55000000000000004">
      <c r="A39" s="53" t="s">
        <v>48</v>
      </c>
      <c r="B39" s="25"/>
      <c r="C39" s="1"/>
      <c r="D39" s="26" t="s">
        <v>16</v>
      </c>
      <c r="E39" s="54" t="s">
        <v>53</v>
      </c>
    </row>
    <row r="40" spans="1:5" ht="47.5" customHeight="1" x14ac:dyDescent="0.55000000000000004">
      <c r="A40" s="34" t="s">
        <v>49</v>
      </c>
      <c r="B40" s="29"/>
      <c r="C40" s="2"/>
      <c r="D40" s="3" t="s">
        <v>16</v>
      </c>
      <c r="E40" s="30" t="s">
        <v>55</v>
      </c>
    </row>
    <row r="41" spans="1:5" ht="47.5" customHeight="1" x14ac:dyDescent="0.55000000000000004">
      <c r="A41" s="28" t="s">
        <v>50</v>
      </c>
      <c r="B41" s="29"/>
      <c r="C41" s="13">
        <f>SUM(C39:C40)</f>
        <v>0</v>
      </c>
      <c r="D41" s="3" t="s">
        <v>16</v>
      </c>
      <c r="E41" s="32" t="s">
        <v>54</v>
      </c>
    </row>
    <row r="42" spans="1:5" ht="47.5" customHeight="1" thickBot="1" x14ac:dyDescent="0.6">
      <c r="A42" s="55" t="s">
        <v>51</v>
      </c>
      <c r="B42" s="56"/>
      <c r="C42" s="4">
        <f>SUM(C15,C23,C26,C34)*C41</f>
        <v>0</v>
      </c>
      <c r="D42" s="37" t="s">
        <v>3</v>
      </c>
      <c r="E42" s="57" t="s">
        <v>17</v>
      </c>
    </row>
  </sheetData>
  <sheetProtection algorithmName="SHA-512" hashValue="op/NsGaLL8clsSh99XHHx3qcVU6uSas7Q8syayWo+LNkpAB99HhUEoNwuKFx00kW37EheC2u6OM0BkjZNxOplQ==" saltValue="t66ec2E4uxadToy8/HceNQ==" spinCount="100000" sheet="1" objects="1" scenarios="1"/>
  <mergeCells count="24">
    <mergeCell ref="A42:B42"/>
    <mergeCell ref="A32:B32"/>
    <mergeCell ref="A33:B33"/>
    <mergeCell ref="A34:B34"/>
    <mergeCell ref="B5:E5"/>
    <mergeCell ref="A20:B20"/>
    <mergeCell ref="A21:B21"/>
    <mergeCell ref="A22:B22"/>
    <mergeCell ref="A23:B23"/>
    <mergeCell ref="A26:B26"/>
    <mergeCell ref="A31:B31"/>
    <mergeCell ref="A30:E30"/>
    <mergeCell ref="A16:E16"/>
    <mergeCell ref="A10:B10"/>
    <mergeCell ref="A11:B11"/>
    <mergeCell ref="A13:B13"/>
    <mergeCell ref="A39:B39"/>
    <mergeCell ref="A40:B40"/>
    <mergeCell ref="A2:E2"/>
    <mergeCell ref="A17:E17"/>
    <mergeCell ref="A41:B41"/>
    <mergeCell ref="B4:E4"/>
    <mergeCell ref="A14:B14"/>
    <mergeCell ref="A15:B15"/>
  </mergeCells>
  <phoneticPr fontId="1"/>
  <dataValidations count="3">
    <dataValidation type="whole" operator="greaterThanOrEqual" allowBlank="1" showInputMessage="1" showErrorMessage="1" sqref="C22" xr:uid="{5FA67EA8-C71A-42AD-897E-87F0F18CB0BE}">
      <formula1>10</formula1>
    </dataValidation>
    <dataValidation type="whole" allowBlank="1" showInputMessage="1" showErrorMessage="1" sqref="C39" xr:uid="{2C232718-FDF8-4FF0-B8B1-051D817C7FF8}">
      <formula1>9</formula1>
      <formula2>12</formula2>
    </dataValidation>
    <dataValidation type="whole" allowBlank="1" showInputMessage="1" showErrorMessage="1" sqref="C40" xr:uid="{71EC95B7-3340-4D23-8353-B61C996EB034}">
      <formula1>22</formula1>
      <formula2>24</formula2>
    </dataValidation>
  </dataValidations>
  <pageMargins left="0.9055118110236221" right="0.51181102362204722" top="0.74803149606299213" bottom="0.35433070866141736" header="0.31496062992125984" footer="0.31496062992125984"/>
  <pageSetup paperSize="9" scale="74"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2021-06-23T07:17:40Z</dcterms:created>
  <dcterms:modified xsi:type="dcterms:W3CDTF">2021-09-10T04:43:21Z</dcterms:modified>
</cp:coreProperties>
</file>